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<sst xmlns="http://schemas.openxmlformats.org/spreadsheetml/2006/main" uniqueCount="373">
  <si>
    <t>类目</t>
  </si>
  <si>
    <t>书籍名称</t>
  </si>
  <si>
    <t>书籍ID</t>
  </si>
  <si>
    <t>内容链接</t>
  </si>
  <si>
    <t>今日排行</t>
  </si>
  <si>
    <t>她不爱我，我提分手后她却急了</t>
  </si>
  <si>
    <t>https://jiutian.readnovel.com/read/29425018203563606?site=3</t>
  </si>
  <si>
    <t>沉入深海将你遗忘</t>
  </si>
  <si>
    <t>https://jiutian.readnovel.com/read/31211347807302306?site=3</t>
  </si>
  <si>
    <t>妻子在汤里下了毒</t>
  </si>
  <si>
    <t>https://jiutian.readnovel.com/read/29830442003330306?site=3</t>
  </si>
  <si>
    <t>跟妹妹互换身份后</t>
  </si>
  <si>
    <t>https://jiutian.readnovel.com/read/27896348507581106?site=3</t>
  </si>
  <si>
    <t>她选择白月光，我放手她却不肯</t>
  </si>
  <si>
    <t>https://jiutian.readnovel.com/read/31246007603207506?site=3</t>
  </si>
  <si>
    <t>黎小姐，别来无恙</t>
  </si>
  <si>
    <t>https://jiutian.readnovel.com/read/31099988004536206?site=3</t>
  </si>
  <si>
    <t>带球跑后，太子他下神坛了</t>
  </si>
  <si>
    <t>https://jiutian.readnovel.com/read/29278498007528906?site=3</t>
  </si>
  <si>
    <t>原来他也曾爱过我</t>
  </si>
  <si>
    <t>https://jiutian.readnovel.com/read/31133504204567706?site=3</t>
  </si>
  <si>
    <t>我死后，妈妈亲手解剖了我的尸体</t>
  </si>
  <si>
    <t>https://jiutian.readnovel.com/read/29518049103601906?site=3</t>
  </si>
  <si>
    <t>夫君的威猛哥哥</t>
  </si>
  <si>
    <t>https://jiutian.readnovel.com/read/28008881802600306?site=3</t>
  </si>
  <si>
    <t>爱如指间沙</t>
  </si>
  <si>
    <t>https://jiutian.readnovel.com/read/31247877507200506?site=3</t>
  </si>
  <si>
    <t>夫君娶平妻之后</t>
  </si>
  <si>
    <t>https://jiutian.readnovel.com/read/29995629507808306?site=3</t>
  </si>
  <si>
    <t>嫡姐落水后就像变了一个人</t>
  </si>
  <si>
    <t>https://jiutian.readnovel.com/read/29071304507901906?site=3</t>
  </si>
  <si>
    <t>迟来的情深比狗贱</t>
  </si>
  <si>
    <t>https://jiutian.readnovel.com/read/27774255504018906?site=3</t>
  </si>
  <si>
    <t>相爱七年，她选择小鲜肉</t>
  </si>
  <si>
    <t>https://jiutian.readnovel.com/read/29408079507043606?site=3</t>
  </si>
  <si>
    <t>妇产科偶遇家教很严的清纯女友</t>
  </si>
  <si>
    <t>https://jiutian.readnovel.com/read/28440156002331206?site=3</t>
  </si>
  <si>
    <t>装病男友</t>
  </si>
  <si>
    <t>https://jiutian.readnovel.com/read/29494442203286606?site=3</t>
  </si>
  <si>
    <t>止婚于此，爱我十年的他终于腻了</t>
  </si>
  <si>
    <t>https://jiutian.readnovel.com/read/31205677803903106?site=3</t>
  </si>
  <si>
    <t>换专业考研后，学姐们跪求带飞</t>
  </si>
  <si>
    <t>https://jiutian.readnovel.com/read/31213156807633706?site=3</t>
  </si>
  <si>
    <t>魂穿离开后，夫君疯了</t>
  </si>
  <si>
    <t>https://jiutian.readnovel.com/read/30036428303356306?site=3</t>
  </si>
  <si>
    <t>攻略失败后全家火葬场</t>
  </si>
  <si>
    <t>https://jiutian.readnovel.com/read/29520507803400406?site=3</t>
  </si>
  <si>
    <t>重生后，妹妹和我换花轿</t>
  </si>
  <si>
    <t>https://jiutian.readnovel.com/read/29148646304865506?site=3</t>
  </si>
  <si>
    <t>捡了个老婆是病娇</t>
  </si>
  <si>
    <t>https://jiutian.readnovel.com/read/28976258307896906?site=3</t>
  </si>
  <si>
    <t>停掉老婆的卡后，她急哭了</t>
  </si>
  <si>
    <t>https://jiutian.readnovel.com/read/30036187103305806?site=3</t>
  </si>
  <si>
    <t>成了扶弟魔后我妈夫离子散</t>
  </si>
  <si>
    <t>https://jiutian.readnovel.com/read/29571857907127006?site=3</t>
  </si>
  <si>
    <t>发疯后我强吻了小妈</t>
  </si>
  <si>
    <t>https://jiutian.readnovel.com/read/28983875007385106?site=3</t>
  </si>
  <si>
    <t>妻子和白月光互换头像</t>
  </si>
  <si>
    <t>https://jiutian.readnovel.com/read/30243619204677506?site=3</t>
  </si>
  <si>
    <t>爱意将散</t>
  </si>
  <si>
    <t>https://jiutian.readnovel.com/read/31064874303323906?site=3</t>
  </si>
  <si>
    <t>梧桐未见情深</t>
  </si>
  <si>
    <t>https://jiutian.readnovel.com/read/31211344604304906?site=3</t>
  </si>
  <si>
    <t>你我隔山也隔海</t>
  </si>
  <si>
    <t>https://jiutian.readnovel.com/read/31264922703198706?site=3</t>
  </si>
  <si>
    <t>被迫成为替身后，我反杀了</t>
  </si>
  <si>
    <t>https://jiutian.readnovel.com/read/28604281402662106?site=3</t>
  </si>
  <si>
    <t>上离婚综艺后，她在风暴中火出圈</t>
  </si>
  <si>
    <t>https://jiutian.readnovel.com/read/31264926503205806?site=3</t>
  </si>
  <si>
    <t>老婆捂不热，我选择离婚</t>
  </si>
  <si>
    <t>https://jiutian.readnovel.com/read/31090540807917506?site=3</t>
  </si>
  <si>
    <t>https://jiutian.readnovel.com/read/28698447303440604?site=3</t>
  </si>
  <si>
    <t>教育专家出现后，母爱凋零了</t>
  </si>
  <si>
    <t>https://jiutian.readnovel.com/read/29537147203931306?site=3</t>
  </si>
  <si>
    <t>爱似飞花雨</t>
  </si>
  <si>
    <t>https://jiutian.readnovel.com/read/31213161407651406?site=3</t>
  </si>
  <si>
    <t>结婚五年老婆把家产送给白月光</t>
  </si>
  <si>
    <t>https://jiutian.readnovel.com/read/30226661007995406?site=3</t>
  </si>
  <si>
    <t>全世界嫌弃的炮灰逆袭了</t>
  </si>
  <si>
    <t>https://jiutian.readnovel.com/read/28178500802666404?site=3</t>
  </si>
  <si>
    <t>恶毒女主养成记</t>
  </si>
  <si>
    <t>https://jiutian.readnovel.com/read/27213822802765904?site=3</t>
  </si>
  <si>
    <t>与他的罗曼史</t>
  </si>
  <si>
    <t>https://jiutian.readnovel.com/read/27395576607279806?site=3</t>
  </si>
  <si>
    <t>小三的报复</t>
  </si>
  <si>
    <t>https://jiutian.readnovel.com/read/27395577207280206?site=3</t>
  </si>
  <si>
    <t>消失的小姨</t>
  </si>
  <si>
    <t>https://jiutian.readnovel.com/read/27395590804407406?site=3</t>
  </si>
  <si>
    <t>实习生的反击</t>
  </si>
  <si>
    <t>https://jiutian.readnovel.com/read/27395590804407506?site=3</t>
  </si>
  <si>
    <t>倾听灵魂的声音</t>
  </si>
  <si>
    <t>https://jiutian.readnovel.com/read/27395591504407806?site=3</t>
  </si>
  <si>
    <t>恋爱游戏</t>
  </si>
  <si>
    <t>https://jiutian.readnovel.com/read/27395591702533906?site=3</t>
  </si>
  <si>
    <t>脱胎换骨计</t>
  </si>
  <si>
    <t>https://jiutian.readnovel.com/read/27395592107288406?site=3</t>
  </si>
  <si>
    <t>迟来的深情</t>
  </si>
  <si>
    <t>https://jiutian.readnovel.com/read/27395592607288906?site=3</t>
  </si>
  <si>
    <t>婆婆的算计</t>
  </si>
  <si>
    <t>https://jiutian.readnovel.com/read/27395592807289006?site=3</t>
  </si>
  <si>
    <t>高级反派的心机</t>
  </si>
  <si>
    <t>https://jiutian.readnovel.com/read/27395593507289506?site=3</t>
  </si>
  <si>
    <t>谁是谁的白月光</t>
  </si>
  <si>
    <t>https://jiutian.readnovel.com/read/27395593602535306?site=3</t>
  </si>
  <si>
    <t>历史爆款</t>
  </si>
  <si>
    <t>https://jiutian.readnovel.com/read/28845910503848906?site=3</t>
  </si>
  <si>
    <t>老婆说她清冷</t>
  </si>
  <si>
    <t>https://jiutian.readnovel.com/read/29995627803879706?site=3</t>
  </si>
  <si>
    <t>攻略女主失败后</t>
  </si>
  <si>
    <t>https://jiutian.readnovel.com/read/28059065902170106?site=3</t>
  </si>
  <si>
    <t>错撩王爷后，我带球跑了</t>
  </si>
  <si>
    <t>https://jiutian.readnovel.com/read/28077442307701206?site=3</t>
  </si>
  <si>
    <t>三次送人头后，我摘掉渣男的假面</t>
  </si>
  <si>
    <t>https://jiutian.readnovel.com/read/28422466002940306?site=3</t>
  </si>
  <si>
    <t>我重生成了闺蜜后，大杀四方</t>
  </si>
  <si>
    <t>https://jiutian.readnovel.com/read/28360452002027206?site=3</t>
  </si>
  <si>
    <t>这个豪门，我不想要了！</t>
  </si>
  <si>
    <t>https://jiutian.readnovel.com/read/28491137602988806?site=3</t>
  </si>
  <si>
    <t>妻子出差回来后，腹部多了道疤</t>
  </si>
  <si>
    <t>https://jiutian.readnovel.com/read/30114330103675006?site=3</t>
  </si>
  <si>
    <t>重生之我不愿再做家庭主妇！</t>
  </si>
  <si>
    <t>https://jiutian.readnovel.com/read/29200538404704806?site=3</t>
  </si>
  <si>
    <t>我成了白月光的替死鬼</t>
  </si>
  <si>
    <t>https://jiutian.readnovel.com/read/28586152907741106?site=3</t>
  </si>
  <si>
    <t>全家人重生后就宠我</t>
  </si>
  <si>
    <t>https://jiutian.readnovel.com/read/28137906202902906?site=3</t>
  </si>
  <si>
    <t>我的扶弟魔妈妈</t>
  </si>
  <si>
    <t>https://jiutian.readnovel.com/read/28906716304304906?site=3</t>
  </si>
  <si>
    <t>重生做皇后，我杀疯了</t>
  </si>
  <si>
    <t>https://jiutian.readnovel.com/read/28586916507123006?site=3</t>
  </si>
  <si>
    <t>被夺夫后我把假公主殉了葬</t>
  </si>
  <si>
    <t>https://jiutian.readnovel.com/read/27947592802189706?site=3</t>
  </si>
  <si>
    <t>妈妈死后，继母问我和姐姐谁留下</t>
  </si>
  <si>
    <t>https://jiutian.readnovel.com/read/28724633707761506?site=3</t>
  </si>
  <si>
    <t>十年相爱终成空</t>
  </si>
  <si>
    <t>https://jiutian.readnovel.com/read/28828669707000806?site=3</t>
  </si>
  <si>
    <t>撕碎那对塑料闺蜜花</t>
  </si>
  <si>
    <t>https://jiutian.readnovel.com/read/29045418303576106?site=3</t>
  </si>
  <si>
    <t>我们家资助的男学生登堂入室</t>
  </si>
  <si>
    <t>https://jiutian.readnovel.com/read/28283979402177606?site=3</t>
  </si>
  <si>
    <t>烈火燃心底</t>
  </si>
  <si>
    <t>https://jiutian.readnovel.com/read/28906716907873006?site=3</t>
  </si>
  <si>
    <t>与装穷老公离婚后，他疯了</t>
  </si>
  <si>
    <t>https://jiutian.readnovel.com/read/29045417907506606?site=3</t>
  </si>
  <si>
    <t>跟你的学弟好去吧，我让位</t>
  </si>
  <si>
    <t>https://jiutian.readnovel.com/read/30036428803356506?site=3</t>
  </si>
  <si>
    <t>女友装穷骗我</t>
  </si>
  <si>
    <t>https://jiutian.readnovel.com/read/28716039803160406?site=3</t>
  </si>
  <si>
    <t>老婆玩脱后，我亲手为她做手术</t>
  </si>
  <si>
    <t>https://jiutian.readnovel.com/read/30736246907779406?site=3</t>
  </si>
  <si>
    <t>绝望爱意</t>
  </si>
  <si>
    <t>https://jiutian.readnovel.com/read/28421065007275606?site=3</t>
  </si>
  <si>
    <t>撞见老公陪白月光产检后</t>
  </si>
  <si>
    <t>https://jiutian.readnovel.com/read/29140225604802306?site=3</t>
  </si>
  <si>
    <t>深情迟迟</t>
  </si>
  <si>
    <t>https://jiutian.readnovel.com/read/29028101407820306?site=3</t>
  </si>
  <si>
    <t>保姆从垃圾桶里偷我的小蝌蚪</t>
  </si>
  <si>
    <t>https://jiutian.readnovel.com/read/29891743707780706?site=3</t>
  </si>
  <si>
    <t>姑姑用双性婴儿换了我娘的儿子</t>
  </si>
  <si>
    <t>https://jiutian.readnovel.com/read/30062151303890806?site=3</t>
  </si>
  <si>
    <t>我被造谣成某视频女主</t>
  </si>
  <si>
    <t>https://jiutian.readnovel.com/read/29503018007009906?site=3</t>
  </si>
  <si>
    <t>拿完影后的我踹飞渣男</t>
  </si>
  <si>
    <t>https://jiutian.readnovel.com/read/29615068103120006?site=3</t>
  </si>
  <si>
    <t>她太脏了</t>
  </si>
  <si>
    <t>https://jiutian.readnovel.com/read/28049518102267206?site=3</t>
  </si>
  <si>
    <t>妻子出轨，亲姐让我睁一眼闭一眼</t>
  </si>
  <si>
    <t>https://jiutian.readnovel.com/read/30667335707386506?site=3</t>
  </si>
  <si>
    <t>https://jiutian.readnovel.com/read/27498255507741306?site=3</t>
  </si>
  <si>
    <t>女友为了前任什么都肯做</t>
  </si>
  <si>
    <t>https://jiutian.readnovel.com/read/29537132304905206?site=3</t>
  </si>
  <si>
    <t>顾家倒闭那天，青梅被送去抵债</t>
  </si>
  <si>
    <t>https://jiutian.readnovel.com/read/29148630203287806?site=3</t>
  </si>
  <si>
    <t>成为老公的白月光后，我跑了</t>
  </si>
  <si>
    <t>https://jiutian.readnovel.com/read/29883183803924406?site=3</t>
  </si>
  <si>
    <t>听到渣男心声后</t>
  </si>
  <si>
    <t>https://jiutian.readnovel.com/read/28501404707853306?site=3</t>
  </si>
  <si>
    <t>每日上新</t>
  </si>
  <si>
    <t>火锅店爆火后，房东要涨租</t>
  </si>
  <si>
    <t>https://jiutian.readnovel.com/read/31308148904795706?site=3</t>
  </si>
  <si>
    <t>和薄情女友分手后，她悔哭了</t>
  </si>
  <si>
    <t>https://jiutian.readnovel.com/read/31308148803278106?site=3</t>
  </si>
  <si>
    <t>老公收留初恋后</t>
  </si>
  <si>
    <t>https://jiutian.readnovel.com/read/31308148304795406?site=3</t>
  </si>
  <si>
    <t>爱如潮水</t>
  </si>
  <si>
    <t>https://jiutian.readnovel.com/read/31308148304795206?site=3</t>
  </si>
  <si>
    <t>老公的迟来深情，我不要了</t>
  </si>
  <si>
    <t>https://jiutian.readnovel.com/read/31308147804795106?site=3</t>
  </si>
  <si>
    <t>女友为竹马，砸断了我做手术的手</t>
  </si>
  <si>
    <t>https://jiutian.readnovel.com/read/31308147703277706?site=3</t>
  </si>
  <si>
    <t>秋风知我意</t>
  </si>
  <si>
    <t>https://jiutian.readnovel.com/read/31308147504795006?site=3</t>
  </si>
  <si>
    <t>我退出婚礼策划团队后，老公被解雇了</t>
  </si>
  <si>
    <t>https://jiutian.readnovel.com/read/31308147207769206?site=3</t>
  </si>
  <si>
    <t>爱人成仇</t>
  </si>
  <si>
    <t>https://jiutian.readnovel.com/read/31308147007769006?site=3</t>
  </si>
  <si>
    <t>婚礼当天，女友的竹马以自杀为由抢婚</t>
  </si>
  <si>
    <t>https://jiutian.readnovel.com/read/31308146604794306?site=3</t>
  </si>
  <si>
    <t>妻子第99次提离婚后</t>
  </si>
  <si>
    <t>https://jiutian.readnovel.com/read/31308146403277406?site=3</t>
  </si>
  <si>
    <t>我科研教授抓作弊，却被高材生打进医院</t>
  </si>
  <si>
    <t>https://jiutian.readnovel.com/read/31308146107768606?site=3</t>
  </si>
  <si>
    <t>绑架二选一，老公选了白月光后</t>
  </si>
  <si>
    <t>https://jiutian.readnovel.com/read/31308145803277306?site=3</t>
  </si>
  <si>
    <t>失去我后，她一落千丈</t>
  </si>
  <si>
    <t>https://jiutian.readnovel.com/read/31308145404794106?site=3</t>
  </si>
  <si>
    <t>儿子要我资助前夫和他白月光的女儿</t>
  </si>
  <si>
    <t>https://jiutian.readnovel.com/read/31308145207768506?site=3</t>
  </si>
  <si>
    <t>妻子为了白月光瞒着我做了结扎手术</t>
  </si>
  <si>
    <t>https://jiutian.readnovel.com/read/31308144807768406?site=3</t>
  </si>
  <si>
    <t>七年婚姻喂了狗</t>
  </si>
  <si>
    <t>https://jiutian.readnovel.com/read/31308144703277106?site=3</t>
  </si>
  <si>
    <t>被神界背叛后，我成为了魔族圣女</t>
  </si>
  <si>
    <t>https://jiutian.readnovel.com/read/31308144103276906?site=3</t>
  </si>
  <si>
    <t>为了两块钱的ad钙，我离婚了</t>
  </si>
  <si>
    <t>https://jiutian.readnovel.com/read/31308144107768306?site=3</t>
  </si>
  <si>
    <t>重生后我成全妻子和她的初恋</t>
  </si>
  <si>
    <t>https://jiutian.readnovel.com/read/31308143503276706?site=3</t>
  </si>
  <si>
    <t>供暖那天，恶邻都给我跪下</t>
  </si>
  <si>
    <t>https://jiutian.readnovel.com/read/31308143503276606?site=3</t>
  </si>
  <si>
    <t>婚礼现场，男友说没有娶到心爱的人</t>
  </si>
  <si>
    <t>https://jiutian.readnovel.com/read/31308143007768006?site=3</t>
  </si>
  <si>
    <t>被老公的小青梅医闹后，我选择摆烂</t>
  </si>
  <si>
    <t>https://jiutian.readnovel.com/read/31308143004793706?site=3</t>
  </si>
  <si>
    <t>我本将心待明月</t>
  </si>
  <si>
    <t>https://jiutian.readnovel.com/read/31308142804793606?site=3</t>
  </si>
  <si>
    <t>六十五岁的丈夫带白月光回家过中秋节</t>
  </si>
  <si>
    <t>https://jiutian.readnovel.com/read/31308142503276506?site=3</t>
  </si>
  <si>
    <t>闺蜜调包的女儿，被我养得正得发邪</t>
  </si>
  <si>
    <t>https://jiutian.readnovel.com/read/31308142204793506?site=3</t>
  </si>
  <si>
    <t>出车祸女友先救白月光，我成全他们</t>
  </si>
  <si>
    <t>https://jiutian.readnovel.com/read/31308142007767906?site=3</t>
  </si>
  <si>
    <t>被迫成为假千金后，他们悔不当初</t>
  </si>
  <si>
    <t>https://jiutian.readnovel.com/read/31308142004793406?site=3</t>
  </si>
  <si>
    <t>打脸女儿的班主任</t>
  </si>
  <si>
    <t>https://jiutian.readnovel.com/read/31308141404793306?site=3</t>
  </si>
  <si>
    <t>男友给我买假包</t>
  </si>
  <si>
    <t>https://jiutian.readnovel.com/read/31308141404793206?site=3</t>
  </si>
  <si>
    <t>为了小青梅，男友砸断我弹钢琴的手</t>
  </si>
  <si>
    <t>https://jiutian.readnovel.com/read/31308140907767806?site=3</t>
  </si>
  <si>
    <t>我和姐姐被剖走内丹后，天道发怒了</t>
  </si>
  <si>
    <t>https://jiutian.readnovel.com/read/31308140803276306?site=3</t>
  </si>
  <si>
    <t>学生不穿秋裤，家长将我举报离职</t>
  </si>
  <si>
    <t>https://jiutian.readnovel.com/read/31308140607767706?site=3</t>
  </si>
  <si>
    <t>被举报离职后，患者家属又求我回来</t>
  </si>
  <si>
    <t>https://jiutian.readnovel.com/read/31308140304793006?site=3</t>
  </si>
  <si>
    <t>我科研大佬抓作弊，却被高校男生打进医院</t>
  </si>
  <si>
    <t>https://jiutian.readnovel.com/read/31308140107767606?site=3</t>
  </si>
  <si>
    <t>他将我遗忘在万米高空</t>
  </si>
  <si>
    <t>https://jiutian.readnovel.com/read/31308139707767506?site=3</t>
  </si>
  <si>
    <t>爱意燃烬</t>
  </si>
  <si>
    <t>https://jiutian.readnovel.com/read/31308139503275606?site=3</t>
  </si>
  <si>
    <t>为哄竹马，女友放弃我妹妹</t>
  </si>
  <si>
    <t>https://jiutian.readnovel.com/read/31308139104792606?site=3</t>
  </si>
  <si>
    <t>当白月光替身，得加钱！</t>
  </si>
  <si>
    <t>https://jiutian.readnovel.com/read/31308138907767006?site=3</t>
  </si>
  <si>
    <t>异地恋终成空</t>
  </si>
  <si>
    <t>https://jiutian.readnovel.com/read/31308138607766706?site=3</t>
  </si>
  <si>
    <t>儿子成人礼自杀后，我杀疯了</t>
  </si>
  <si>
    <t>https://jiutian.readnovel.com/read/31308138404792506?site=3</t>
  </si>
  <si>
    <t>爱意消散后，他追悔莫及</t>
  </si>
  <si>
    <t>https://jiutian.readnovel.com/read/31308138403275306?site=3</t>
  </si>
  <si>
    <t>爱情走到尽头</t>
  </si>
  <si>
    <t>https://jiutian.readnovel.com/read/31308137804792206?site=3</t>
  </si>
  <si>
    <t>失忆后，看清女友真面目</t>
  </si>
  <si>
    <t>https://jiutian.readnovel.com/read/31308137707766406?site=3</t>
  </si>
  <si>
    <t>她不爱我</t>
  </si>
  <si>
    <t>https://jiutian.readnovel.com/read/31308137207766206?site=3</t>
  </si>
  <si>
    <t>老婆是个闺宝女</t>
  </si>
  <si>
    <t>https://jiutian.readnovel.com/read/31308136607766106?site=3</t>
  </si>
  <si>
    <t>未婚夫是鉴茶达人</t>
  </si>
  <si>
    <t>https://jiutian.readnovel.com/read/31308136403275006?site=3</t>
  </si>
  <si>
    <t>正义严明</t>
  </si>
  <si>
    <t>https://jiutian.readnovel.com/read/31308136303274906?site=3</t>
  </si>
  <si>
    <t>老婆带女儿和初恋旅游</t>
  </si>
  <si>
    <t>https://jiutian.readnovel.com/read/31308135707765906?site=3</t>
  </si>
  <si>
    <t>转校生是高敏感女明星</t>
  </si>
  <si>
    <t>https://jiutian.readnovel.com/read/31308135704791906?site=3</t>
  </si>
  <si>
    <t>编辑推荐</t>
  </si>
  <si>
    <t>和死对头一起上热搜了</t>
  </si>
  <si>
    <t>https://jiutian.readnovel.com/read/27435552707747304?site=3</t>
  </si>
  <si>
    <t>太子殿下请赴死</t>
  </si>
  <si>
    <t>https://jiutian.readnovel.com/read/30477312604748406?site=3</t>
  </si>
  <si>
    <t>我放弃了白月光</t>
  </si>
  <si>
    <t>https://jiutian.readnovel.com/read/30468568303808906?site=3</t>
  </si>
  <si>
    <t>女友背刺后，我的马甲兜不住了</t>
  </si>
  <si>
    <t>https://jiutian.readnovel.com/read/30468568707838606?site=3</t>
  </si>
  <si>
    <t>重活一世，我不做舔狗</t>
  </si>
  <si>
    <t>https://jiutian.readnovel.com/read/30468569204764106?site=3</t>
  </si>
  <si>
    <t>我撞见儿子有两个爸爸</t>
  </si>
  <si>
    <t>https://jiutian.readnovel.com/read/30468575004764606?site=3</t>
  </si>
  <si>
    <t>我死后，妻子把我的指骨送了情夫</t>
  </si>
  <si>
    <t>https://jiutian.readnovel.com/read/30468648003819206?site=3</t>
  </si>
  <si>
    <t>捡到奇怪玉佩后我暴富了</t>
  </si>
  <si>
    <t>https://jiutian.readnovel.com/read/30468657507854006?site=3</t>
  </si>
  <si>
    <t>本宫所求，不过改命罢了</t>
  </si>
  <si>
    <t>https://jiutian.readnovel.com/read/30468659007854206?site=3</t>
  </si>
  <si>
    <t>抱紧富婆大腿，踢断狗男人小腿</t>
  </si>
  <si>
    <t>https://jiutian.readnovel.com/read/30459840004793906?site=3</t>
  </si>
  <si>
    <t>室友和跟踪狂谈恋爱后</t>
  </si>
  <si>
    <t>https://jiutian.readnovel.com/read/30433820504047506?site=3</t>
  </si>
  <si>
    <t>老婆为了初恋把我送进火葬场</t>
  </si>
  <si>
    <t>https://jiutian.readnovel.com/read/30433824007049506?site=3</t>
  </si>
  <si>
    <t>妻子策划绑架，骗我背上巨额贷款</t>
  </si>
  <si>
    <t>https://jiutian.readnovel.com/read/30433826303024306?site=3</t>
  </si>
  <si>
    <t>七夕节我收到喜当妈大礼</t>
  </si>
  <si>
    <t>https://jiutian.readnovel.com/read/30407898007216806?site=3</t>
  </si>
  <si>
    <t>软饭硬吃还被三，渣男我不要了</t>
  </si>
  <si>
    <t>https://jiutian.readnovel.com/read/30407898307217006?site=3</t>
  </si>
  <si>
    <t>儿子要绿茶女邻居当妈妈后却哭了</t>
  </si>
  <si>
    <t>https://jiutian.readnovel.com/read/30407898503126206?site=3</t>
  </si>
  <si>
    <t>老公青梅带球逼婚，我全部踢飞</t>
  </si>
  <si>
    <t>https://jiutian.readnovel.com/read/30407898607217106?site=3</t>
  </si>
  <si>
    <t>奸宦</t>
  </si>
  <si>
    <t>https://jiutian.readnovel.com/read/30243613507786906?site=3</t>
  </si>
  <si>
    <t>中奖后，我狂虐渣男</t>
  </si>
  <si>
    <t>https://jiutian.readnovel.com/read/30235290303828206?site=3</t>
  </si>
  <si>
    <t>我刚确诊不育症，老婆说她怀孕了</t>
  </si>
  <si>
    <t>https://jiutian.readnovel.com/read/30235202303783706?site=3</t>
  </si>
  <si>
    <t>同居三年，富二代男友吃软饭</t>
  </si>
  <si>
    <t>https://jiutian.readnovel.com/read/30235200503781706?site=3</t>
  </si>
  <si>
    <t>生孩子的是岳母，像产妇的是妻子</t>
  </si>
  <si>
    <t>https://jiutian.readnovel.com/read/30235191104774606?site=3</t>
  </si>
  <si>
    <t>被老婆诬陷插足后我杀疯了</t>
  </si>
  <si>
    <t>https://jiutian.readnovel.com/read/30235186604772406?site=3</t>
  </si>
  <si>
    <t>被救赎后反派杀疯了</t>
  </si>
  <si>
    <t>https://jiutian.readnovel.com/read/30135072604298507?site=3</t>
  </si>
  <si>
    <t>我妈去世后女友后悔了</t>
  </si>
  <si>
    <t>https://jiutian.readnovel.com/read/30226741707010506?site=3</t>
  </si>
  <si>
    <t>出门七日，回来小妾就大了肚子</t>
  </si>
  <si>
    <t>https://jiutian.readnovel.com/read/30226668004853206?site=3</t>
  </si>
  <si>
    <t>换嫁后，拿下瘸腿太子爷</t>
  </si>
  <si>
    <t>https://jiutian.readnovel.com/read/30226662104852706?site=3</t>
  </si>
  <si>
    <t>清纯女友被抓后我疯了</t>
  </si>
  <si>
    <t>https://jiutian.readnovel.com/read/30191934904938706?site=3</t>
  </si>
  <si>
    <t>保姆怀无精症老公的孩子跟我抢钱</t>
  </si>
  <si>
    <t>https://jiutian.readnovel.com/read/30191934304938606?site=3</t>
  </si>
  <si>
    <t>超雄娇妈害死我后后悔莫及</t>
  </si>
  <si>
    <t>https://jiutian.readnovel.com/read/30191934104938506?site=3</t>
  </si>
  <si>
    <t>恢复听力后发现老公偷吃</t>
  </si>
  <si>
    <t>https://jiutian.readnovel.com/read/30191768804900406?site=3</t>
  </si>
  <si>
    <t>妻子出轨后，违背了承诺</t>
  </si>
  <si>
    <t>https://jiutian.readnovel.com/read/30183433303071206?site=3</t>
  </si>
  <si>
    <t>女友出轨后宫外孕，求我签人流单</t>
  </si>
  <si>
    <t>https://jiutian.readnovel.com/read/30183423004069306?site=3</t>
  </si>
  <si>
    <t>清纯女友肚子上的妊娠纹</t>
  </si>
  <si>
    <t>https://jiutian.readnovel.com/read/30183421407221306?site=3</t>
  </si>
  <si>
    <t>丈夫为了白月光亲手杀了我</t>
  </si>
  <si>
    <t>https://jiutian.readnovel.com/read/30160124103421706?site=3</t>
  </si>
  <si>
    <t>老公背叛婚姻，我轻松将他拿捏</t>
  </si>
  <si>
    <t>https://jiutian.readnovel.com/read/30160125804939906?site=3</t>
  </si>
  <si>
    <t>明珠已在</t>
  </si>
  <si>
    <t>https://jiutian.readnovel.com/read/30157331307367906?site=3</t>
  </si>
  <si>
    <t>这个后妈，谁爱当谁当</t>
  </si>
  <si>
    <t>https://jiutian.readnovel.com/read/30157329507367206?site=3</t>
  </si>
  <si>
    <t>我被影帝莫名其妙绑了CP</t>
  </si>
  <si>
    <t>https://jiutian.readnovel.com/read/30157328007365906?site=3</t>
  </si>
  <si>
    <t>未婚夫变成妹夫后我直接踹开</t>
  </si>
  <si>
    <t>https://jiutian.readnovel.com/read/30157325007363506?site=3</t>
  </si>
  <si>
    <t>肺癌晚期后我不服就干</t>
  </si>
  <si>
    <t>https://jiutian.readnovel.com/read/30157323103329206?site=3</t>
  </si>
  <si>
    <t>清冷妻子自愿成为初恋的狗</t>
  </si>
  <si>
    <t>https://jiutian.readnovel.com/read/30157314507356406?site=3</t>
  </si>
  <si>
    <t>男友报了入赘豪门培训班</t>
  </si>
  <si>
    <t>https://jiutian.readnovel.com/read/30157301107348106?site=3</t>
  </si>
  <si>
    <t>老公毒死我后杀了他的白月光</t>
  </si>
  <si>
    <t>https://jiutian.readnovel.com/read/30131336203603606?site=3</t>
  </si>
  <si>
    <t>男友爸爸是我表姐夫</t>
  </si>
  <si>
    <t>https://jiutian.readnovel.com/read/30131332204062306?site=3</t>
  </si>
  <si>
    <t>离婚后，糟糠妻成商业巨佬</t>
  </si>
  <si>
    <t>https://jiutian.readnovel.com/read/30131272104050806?site=3</t>
  </si>
  <si>
    <t>西游：车迟国</t>
  </si>
  <si>
    <t>https://jiutian.readnovel.com/read/29822978603481306?site=3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</si>
</sst>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9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5</v>
      </c>
      <c r="C2" t="str">
        <f>"29425018203563606"</f>
        <v>29425018203563606</v>
      </c>
      <c r="D2" t="s">
        <v>6</v>
      </c>
    </row>
    <row r="3" spans="1:4">
      <c r="A3" t="s">
        <v>4</v>
      </c>
      <c r="B3" t="s">
        <v>7</v>
      </c>
      <c r="C3" t="str">
        <f>"31211347807302306"</f>
        <v>31211347807302306</v>
      </c>
      <c r="D3" t="s">
        <v>8</v>
      </c>
    </row>
    <row r="4" spans="1:4">
      <c r="A4" t="s">
        <v>4</v>
      </c>
      <c r="B4" t="s">
        <v>9</v>
      </c>
      <c r="C4" t="str">
        <f>"29830442003330306"</f>
        <v>29830442003330306</v>
      </c>
      <c r="D4" t="s">
        <v>10</v>
      </c>
    </row>
    <row r="5" spans="1:4">
      <c r="A5" t="s">
        <v>4</v>
      </c>
      <c r="B5" t="s">
        <v>11</v>
      </c>
      <c r="C5" t="str">
        <f>"27896348507581106"</f>
        <v>27896348507581106</v>
      </c>
      <c r="D5" t="s">
        <v>12</v>
      </c>
    </row>
    <row r="6" spans="1:4">
      <c r="A6" t="s">
        <v>4</v>
      </c>
      <c r="B6" t="s">
        <v>13</v>
      </c>
      <c r="C6" t="str">
        <f>"31246007603207506"</f>
        <v>31246007603207506</v>
      </c>
      <c r="D6" t="s">
        <v>14</v>
      </c>
    </row>
    <row r="7" spans="1:4">
      <c r="A7" t="s">
        <v>4</v>
      </c>
      <c r="B7" t="s">
        <v>15</v>
      </c>
      <c r="C7" t="str">
        <f>"31099988004536206"</f>
        <v>31099988004536206</v>
      </c>
      <c r="D7" t="s">
        <v>16</v>
      </c>
    </row>
    <row r="8" spans="1:4">
      <c r="A8" t="s">
        <v>4</v>
      </c>
      <c r="B8" t="s">
        <v>17</v>
      </c>
      <c r="C8" t="str">
        <f>"29278498007528906"</f>
        <v>29278498007528906</v>
      </c>
      <c r="D8" t="s">
        <v>18</v>
      </c>
    </row>
    <row r="9" spans="1:4">
      <c r="A9" t="s">
        <v>4</v>
      </c>
      <c r="B9" t="s">
        <v>19</v>
      </c>
      <c r="C9" t="str">
        <f>"31133504204567706"</f>
        <v>31133504204567706</v>
      </c>
      <c r="D9" t="s">
        <v>20</v>
      </c>
    </row>
    <row r="10" spans="1:4">
      <c r="A10" t="s">
        <v>4</v>
      </c>
      <c r="B10" t="s">
        <v>21</v>
      </c>
      <c r="C10" t="str">
        <f>"29518049103601906"</f>
        <v>29518049103601906</v>
      </c>
      <c r="D10" t="s">
        <v>22</v>
      </c>
    </row>
    <row r="11" spans="1:4">
      <c r="A11" t="s">
        <v>4</v>
      </c>
      <c r="B11" t="s">
        <v>23</v>
      </c>
      <c r="C11" t="str">
        <f>"28008881802600306"</f>
        <v>28008881802600306</v>
      </c>
      <c r="D11" t="s">
        <v>24</v>
      </c>
    </row>
    <row r="12" spans="1:4">
      <c r="A12" t="s">
        <v>4</v>
      </c>
      <c r="B12" t="s">
        <v>25</v>
      </c>
      <c r="C12" t="str">
        <f>"31247877507200506"</f>
        <v>31247877507200506</v>
      </c>
      <c r="D12" t="s">
        <v>26</v>
      </c>
    </row>
    <row r="13" spans="1:4">
      <c r="A13" t="s">
        <v>4</v>
      </c>
      <c r="B13" t="s">
        <v>27</v>
      </c>
      <c r="C13" t="str">
        <f>"29995629507808306"</f>
        <v>29995629507808306</v>
      </c>
      <c r="D13" t="s">
        <v>28</v>
      </c>
    </row>
    <row r="14" spans="1:4">
      <c r="A14" t="s">
        <v>4</v>
      </c>
      <c r="B14" t="s">
        <v>29</v>
      </c>
      <c r="C14" t="str">
        <f>"29071304507901906"</f>
        <v>29071304507901906</v>
      </c>
      <c r="D14" t="s">
        <v>30</v>
      </c>
    </row>
    <row r="15" spans="1:4">
      <c r="A15" t="s">
        <v>4</v>
      </c>
      <c r="B15" t="s">
        <v>31</v>
      </c>
      <c r="C15" t="str">
        <f>"27774255504018906"</f>
        <v>27774255504018906</v>
      </c>
      <c r="D15" t="s">
        <v>32</v>
      </c>
    </row>
    <row r="16" spans="1:4">
      <c r="A16" t="s">
        <v>4</v>
      </c>
      <c r="B16" t="s">
        <v>33</v>
      </c>
      <c r="C16" t="str">
        <f>"29408079507043606"</f>
        <v>29408079507043606</v>
      </c>
      <c r="D16" t="s">
        <v>34</v>
      </c>
    </row>
    <row r="17" spans="1:4">
      <c r="A17" t="s">
        <v>4</v>
      </c>
      <c r="B17" t="s">
        <v>35</v>
      </c>
      <c r="C17" t="str">
        <f>"28440156002331206"</f>
        <v>28440156002331206</v>
      </c>
      <c r="D17" t="s">
        <v>36</v>
      </c>
    </row>
    <row r="18" spans="1:4">
      <c r="A18" t="s">
        <v>4</v>
      </c>
      <c r="B18" t="s">
        <v>37</v>
      </c>
      <c r="C18" t="str">
        <f>"29494442203286606"</f>
        <v>29494442203286606</v>
      </c>
      <c r="D18" t="s">
        <v>38</v>
      </c>
    </row>
    <row r="19" spans="1:4">
      <c r="A19" t="s">
        <v>4</v>
      </c>
      <c r="B19" t="s">
        <v>39</v>
      </c>
      <c r="C19" t="str">
        <f>"31205677803903106"</f>
        <v>31205677803903106</v>
      </c>
      <c r="D19" t="s">
        <v>40</v>
      </c>
    </row>
    <row r="20" spans="1:4">
      <c r="A20" t="s">
        <v>4</v>
      </c>
      <c r="B20" t="s">
        <v>41</v>
      </c>
      <c r="C20" t="str">
        <f>"31213156807633706"</f>
        <v>31213156807633706</v>
      </c>
      <c r="D20" t="s">
        <v>42</v>
      </c>
    </row>
    <row r="21" spans="1:4">
      <c r="A21" t="s">
        <v>4</v>
      </c>
      <c r="B21" t="s">
        <v>43</v>
      </c>
      <c r="C21" t="str">
        <f>"30036428303356306"</f>
        <v>30036428303356306</v>
      </c>
      <c r="D21" t="s">
        <v>44</v>
      </c>
    </row>
    <row r="22" spans="1:4">
      <c r="A22" t="s">
        <v>4</v>
      </c>
      <c r="B22" t="s">
        <v>45</v>
      </c>
      <c r="C22" t="str">
        <f>"29520507803400406"</f>
        <v>29520507803400406</v>
      </c>
      <c r="D22" t="s">
        <v>46</v>
      </c>
    </row>
    <row r="23" spans="1:4">
      <c r="A23" t="s">
        <v>4</v>
      </c>
      <c r="B23" t="s">
        <v>47</v>
      </c>
      <c r="C23" t="str">
        <f>"29148646304865506"</f>
        <v>29148646304865506</v>
      </c>
      <c r="D23" t="s">
        <v>48</v>
      </c>
    </row>
    <row r="24" spans="1:4">
      <c r="A24" t="s">
        <v>4</v>
      </c>
      <c r="B24" t="s">
        <v>49</v>
      </c>
      <c r="C24" t="str">
        <f>"28976258307896906"</f>
        <v>28976258307896906</v>
      </c>
      <c r="D24" t="s">
        <v>50</v>
      </c>
    </row>
    <row r="25" spans="1:4">
      <c r="A25" t="s">
        <v>4</v>
      </c>
      <c r="B25" t="s">
        <v>51</v>
      </c>
      <c r="C25" t="str">
        <f>"30036187103305806"</f>
        <v>30036187103305806</v>
      </c>
      <c r="D25" t="s">
        <v>52</v>
      </c>
    </row>
    <row r="26" spans="1:4">
      <c r="A26" t="s">
        <v>4</v>
      </c>
      <c r="B26" t="s">
        <v>53</v>
      </c>
      <c r="C26" t="str">
        <f>"29571857907127006"</f>
        <v>29571857907127006</v>
      </c>
      <c r="D26" t="s">
        <v>54</v>
      </c>
    </row>
    <row r="27" spans="1:4">
      <c r="A27" t="s">
        <v>4</v>
      </c>
      <c r="B27" t="s">
        <v>55</v>
      </c>
      <c r="C27" t="str">
        <f>"28983875007385106"</f>
        <v>28983875007385106</v>
      </c>
      <c r="D27" t="s">
        <v>56</v>
      </c>
    </row>
    <row r="28" spans="1:4">
      <c r="A28" t="s">
        <v>4</v>
      </c>
      <c r="B28" t="s">
        <v>57</v>
      </c>
      <c r="C28" t="str">
        <f>"30243619204677506"</f>
        <v>30243619204677506</v>
      </c>
      <c r="D28" t="s">
        <v>58</v>
      </c>
    </row>
    <row r="29" spans="1:4">
      <c r="A29" t="s">
        <v>4</v>
      </c>
      <c r="B29" t="s">
        <v>59</v>
      </c>
      <c r="C29" t="str">
        <f>"31064874303323906"</f>
        <v>31064874303323906</v>
      </c>
      <c r="D29" t="s">
        <v>60</v>
      </c>
    </row>
    <row r="30" spans="1:4">
      <c r="A30" t="s">
        <v>4</v>
      </c>
      <c r="B30" t="s">
        <v>61</v>
      </c>
      <c r="C30" t="str">
        <f>"31211344604304906"</f>
        <v>31211344604304906</v>
      </c>
      <c r="D30" t="s">
        <v>62</v>
      </c>
    </row>
    <row r="31" spans="1:4">
      <c r="A31" t="s">
        <v>4</v>
      </c>
      <c r="B31" t="s">
        <v>63</v>
      </c>
      <c r="C31" t="str">
        <f>"31264922703198706"</f>
        <v>31264922703198706</v>
      </c>
      <c r="D31" t="s">
        <v>64</v>
      </c>
    </row>
    <row r="32" spans="1:4">
      <c r="A32" t="s">
        <v>4</v>
      </c>
      <c r="B32" t="s">
        <v>65</v>
      </c>
      <c r="C32" t="str">
        <f>"28604281402662106"</f>
        <v>28604281402662106</v>
      </c>
      <c r="D32" t="s">
        <v>66</v>
      </c>
    </row>
    <row r="33" spans="1:4">
      <c r="A33" t="s">
        <v>4</v>
      </c>
      <c r="B33" t="s">
        <v>67</v>
      </c>
      <c r="C33" t="str">
        <f>"31264926503205806"</f>
        <v>31264926503205806</v>
      </c>
      <c r="D33" t="s">
        <v>68</v>
      </c>
    </row>
    <row r="34" spans="1:4">
      <c r="A34" t="s">
        <v>4</v>
      </c>
      <c r="B34" t="s">
        <v>69</v>
      </c>
      <c r="C34" t="str">
        <f>"31090540807917506"</f>
        <v>31090540807917506</v>
      </c>
      <c r="D34" t="s">
        <v>70</v>
      </c>
    </row>
    <row r="35" spans="1:4">
      <c r="A35" t="s">
        <v>4</v>
      </c>
      <c r="B35" t="s">
        <v>17</v>
      </c>
      <c r="C35" t="str">
        <f>"28698447303440604"</f>
        <v>28698447303440604</v>
      </c>
      <c r="D35" t="s">
        <v>71</v>
      </c>
    </row>
    <row r="36" spans="1:4">
      <c r="A36" t="s">
        <v>4</v>
      </c>
      <c r="B36" t="s">
        <v>72</v>
      </c>
      <c r="C36" t="str">
        <f>"29537147203931306"</f>
        <v>29537147203931306</v>
      </c>
      <c r="D36" t="s">
        <v>73</v>
      </c>
    </row>
    <row r="37" spans="1:4">
      <c r="A37" t="s">
        <v>4</v>
      </c>
      <c r="B37" t="s">
        <v>74</v>
      </c>
      <c r="C37" t="str">
        <f>"31213161407651406"</f>
        <v>31213161407651406</v>
      </c>
      <c r="D37" t="s">
        <v>75</v>
      </c>
    </row>
    <row r="38" spans="1:4">
      <c r="A38" t="s">
        <v>4</v>
      </c>
      <c r="B38" t="s">
        <v>76</v>
      </c>
      <c r="C38" t="str">
        <f>"30226661007995406"</f>
        <v>30226661007995406</v>
      </c>
      <c r="D38" t="s">
        <v>77</v>
      </c>
    </row>
    <row r="39" spans="1:4">
      <c r="A39" t="s">
        <v>4</v>
      </c>
      <c r="B39" t="s">
        <v>78</v>
      </c>
      <c r="C39" t="str">
        <f>"28178500802666404"</f>
        <v>28178500802666404</v>
      </c>
      <c r="D39" t="s">
        <v>79</v>
      </c>
    </row>
    <row r="40" spans="1:4">
      <c r="A40" t="s">
        <v>4</v>
      </c>
      <c r="B40" t="s">
        <v>80</v>
      </c>
      <c r="C40" t="str">
        <f>"27213822802765904"</f>
        <v>27213822802765904</v>
      </c>
      <c r="D40" t="s">
        <v>81</v>
      </c>
    </row>
    <row r="41" spans="1:4">
      <c r="A41" t="s">
        <v>4</v>
      </c>
      <c r="B41" t="s">
        <v>82</v>
      </c>
      <c r="C41" t="str">
        <f>"27395576607279806"</f>
        <v>27395576607279806</v>
      </c>
      <c r="D41" t="s">
        <v>83</v>
      </c>
    </row>
    <row r="42" spans="1:4">
      <c r="A42" t="s">
        <v>4</v>
      </c>
      <c r="B42" t="s">
        <v>84</v>
      </c>
      <c r="C42" t="str">
        <f>"27395577207280206"</f>
        <v>27395577207280206</v>
      </c>
      <c r="D42" t="s">
        <v>85</v>
      </c>
    </row>
    <row r="43" spans="1:4">
      <c r="A43" t="s">
        <v>4</v>
      </c>
      <c r="B43" t="s">
        <v>86</v>
      </c>
      <c r="C43" t="str">
        <f>"27395590804407406"</f>
        <v>27395590804407406</v>
      </c>
      <c r="D43" t="s">
        <v>87</v>
      </c>
    </row>
    <row r="44" spans="1:4">
      <c r="A44" t="s">
        <v>4</v>
      </c>
      <c r="B44" t="s">
        <v>88</v>
      </c>
      <c r="C44" t="str">
        <f>"27395590804407506"</f>
        <v>27395590804407506</v>
      </c>
      <c r="D44" t="s">
        <v>89</v>
      </c>
    </row>
    <row r="45" spans="1:4">
      <c r="A45" t="s">
        <v>4</v>
      </c>
      <c r="B45" t="s">
        <v>90</v>
      </c>
      <c r="C45" t="str">
        <f>"27395591504407806"</f>
        <v>27395591504407806</v>
      </c>
      <c r="D45" t="s">
        <v>91</v>
      </c>
    </row>
    <row r="46" spans="1:4">
      <c r="A46" t="s">
        <v>4</v>
      </c>
      <c r="B46" t="s">
        <v>92</v>
      </c>
      <c r="C46" t="str">
        <f>"27395591702533906"</f>
        <v>27395591702533906</v>
      </c>
      <c r="D46" t="s">
        <v>93</v>
      </c>
    </row>
    <row r="47" spans="1:4">
      <c r="A47" t="s">
        <v>4</v>
      </c>
      <c r="B47" t="s">
        <v>94</v>
      </c>
      <c r="C47" t="str">
        <f>"27395592107288406"</f>
        <v>27395592107288406</v>
      </c>
      <c r="D47" t="s">
        <v>95</v>
      </c>
    </row>
    <row r="48" spans="1:4">
      <c r="A48" t="s">
        <v>4</v>
      </c>
      <c r="B48" t="s">
        <v>96</v>
      </c>
      <c r="C48" t="str">
        <f>"27395592607288906"</f>
        <v>27395592607288906</v>
      </c>
      <c r="D48" t="s">
        <v>97</v>
      </c>
    </row>
    <row r="49" spans="1:4">
      <c r="A49" t="s">
        <v>4</v>
      </c>
      <c r="B49" t="s">
        <v>98</v>
      </c>
      <c r="C49" t="str">
        <f>"27395592807289006"</f>
        <v>27395592807289006</v>
      </c>
      <c r="D49" t="s">
        <v>99</v>
      </c>
    </row>
    <row r="50" spans="1:4">
      <c r="A50" t="s">
        <v>4</v>
      </c>
      <c r="B50" t="s">
        <v>100</v>
      </c>
      <c r="C50" t="str">
        <f>"27395593507289506"</f>
        <v>27395593507289506</v>
      </c>
      <c r="D50" t="s">
        <v>101</v>
      </c>
    </row>
    <row r="51" spans="1:4">
      <c r="A51" t="s">
        <v>4</v>
      </c>
      <c r="B51" t="s">
        <v>102</v>
      </c>
      <c r="C51" t="str">
        <f>"27395593602535306"</f>
        <v>27395593602535306</v>
      </c>
      <c r="D51" t="s">
        <v>103</v>
      </c>
    </row>
    <row r="52" spans="1:4">
      <c r="A52" t="s">
        <v>104</v>
      </c>
      <c r="B52" t="s">
        <v>5</v>
      </c>
      <c r="C52" t="str">
        <f>"29425018203563606"</f>
        <v>29425018203563606</v>
      </c>
      <c r="D52" t="s">
        <v>6</v>
      </c>
    </row>
    <row r="53" spans="1:4">
      <c r="A53" t="s">
        <v>104</v>
      </c>
      <c r="B53" t="s">
        <v>9</v>
      </c>
      <c r="C53" t="str">
        <f>"29830442003330306"</f>
        <v>29830442003330306</v>
      </c>
      <c r="D53" t="s">
        <v>10</v>
      </c>
    </row>
    <row r="54" spans="1:4">
      <c r="A54" t="s">
        <v>104</v>
      </c>
      <c r="B54" t="s">
        <v>43</v>
      </c>
      <c r="C54" t="str">
        <f>"30036428303356306"</f>
        <v>30036428303356306</v>
      </c>
      <c r="D54" t="s">
        <v>44</v>
      </c>
    </row>
    <row r="55" spans="1:4">
      <c r="A55" t="s">
        <v>104</v>
      </c>
      <c r="B55" t="s">
        <v>37</v>
      </c>
      <c r="C55" t="str">
        <f>"29494442203286606"</f>
        <v>29494442203286606</v>
      </c>
      <c r="D55" t="s">
        <v>38</v>
      </c>
    </row>
    <row r="56" spans="1:4">
      <c r="A56" t="s">
        <v>104</v>
      </c>
      <c r="B56" t="s">
        <v>27</v>
      </c>
      <c r="C56" t="str">
        <f>"29995629507808306"</f>
        <v>29995629507808306</v>
      </c>
      <c r="D56" t="s">
        <v>28</v>
      </c>
    </row>
    <row r="57" spans="1:4">
      <c r="A57" t="s">
        <v>104</v>
      </c>
      <c r="B57" t="s">
        <v>35</v>
      </c>
      <c r="C57" t="str">
        <f>"28440156002331206"</f>
        <v>28440156002331206</v>
      </c>
      <c r="D57" t="s">
        <v>36</v>
      </c>
    </row>
    <row r="58" spans="1:4">
      <c r="A58" t="s">
        <v>104</v>
      </c>
      <c r="B58" t="s">
        <v>45</v>
      </c>
      <c r="C58" t="str">
        <f>"29520507803400406"</f>
        <v>29520507803400406</v>
      </c>
      <c r="D58" t="s">
        <v>46</v>
      </c>
    </row>
    <row r="59" spans="1:4">
      <c r="A59" t="s">
        <v>104</v>
      </c>
      <c r="B59" t="s">
        <v>17</v>
      </c>
      <c r="C59" t="str">
        <f>"28845910503848906"</f>
        <v>28845910503848906</v>
      </c>
      <c r="D59" t="s">
        <v>105</v>
      </c>
    </row>
    <row r="60" spans="1:4">
      <c r="A60" t="s">
        <v>104</v>
      </c>
      <c r="B60" t="s">
        <v>106</v>
      </c>
      <c r="C60" t="str">
        <f>"29995627803879706"</f>
        <v>29995627803879706</v>
      </c>
      <c r="D60" t="s">
        <v>107</v>
      </c>
    </row>
    <row r="61" spans="1:4">
      <c r="A61" t="s">
        <v>104</v>
      </c>
      <c r="B61" t="s">
        <v>108</v>
      </c>
      <c r="C61" t="str">
        <f>"28059065902170106"</f>
        <v>28059065902170106</v>
      </c>
      <c r="D61" t="s">
        <v>109</v>
      </c>
    </row>
    <row r="62" spans="1:4">
      <c r="A62" t="s">
        <v>104</v>
      </c>
      <c r="B62" t="s">
        <v>17</v>
      </c>
      <c r="C62" t="str">
        <f>"29278498007528906"</f>
        <v>29278498007528906</v>
      </c>
      <c r="D62" t="s">
        <v>18</v>
      </c>
    </row>
    <row r="63" spans="1:4">
      <c r="A63" t="s">
        <v>104</v>
      </c>
      <c r="B63" t="s">
        <v>110</v>
      </c>
      <c r="C63" t="str">
        <f>"28077442307701206"</f>
        <v>28077442307701206</v>
      </c>
      <c r="D63" t="s">
        <v>111</v>
      </c>
    </row>
    <row r="64" spans="1:4">
      <c r="A64" t="s">
        <v>104</v>
      </c>
      <c r="B64" t="s">
        <v>112</v>
      </c>
      <c r="C64" t="str">
        <f>"28422466002940306"</f>
        <v>28422466002940306</v>
      </c>
      <c r="D64" t="s">
        <v>113</v>
      </c>
    </row>
    <row r="65" spans="1:4">
      <c r="A65" t="s">
        <v>104</v>
      </c>
      <c r="B65" t="s">
        <v>21</v>
      </c>
      <c r="C65" t="str">
        <f>"29518049103601906"</f>
        <v>29518049103601906</v>
      </c>
      <c r="D65" t="s">
        <v>22</v>
      </c>
    </row>
    <row r="66" spans="1:4">
      <c r="A66" t="s">
        <v>104</v>
      </c>
      <c r="B66" t="s">
        <v>114</v>
      </c>
      <c r="C66" t="str">
        <f>"28360452002027206"</f>
        <v>28360452002027206</v>
      </c>
      <c r="D66" t="s">
        <v>115</v>
      </c>
    </row>
    <row r="67" spans="1:4">
      <c r="A67" t="s">
        <v>104</v>
      </c>
      <c r="B67" t="s">
        <v>116</v>
      </c>
      <c r="C67" t="str">
        <f>"28491137602988806"</f>
        <v>28491137602988806</v>
      </c>
      <c r="D67" t="s">
        <v>117</v>
      </c>
    </row>
    <row r="68" spans="1:4">
      <c r="A68" t="s">
        <v>104</v>
      </c>
      <c r="B68" t="s">
        <v>118</v>
      </c>
      <c r="C68" t="str">
        <f>"30114330103675006"</f>
        <v>30114330103675006</v>
      </c>
      <c r="D68" t="s">
        <v>119</v>
      </c>
    </row>
    <row r="69" spans="1:4">
      <c r="A69" t="s">
        <v>104</v>
      </c>
      <c r="B69" t="s">
        <v>120</v>
      </c>
      <c r="C69" t="str">
        <f>"29200538404704806"</f>
        <v>29200538404704806</v>
      </c>
      <c r="D69" t="s">
        <v>121</v>
      </c>
    </row>
    <row r="70" spans="1:4">
      <c r="A70" t="s">
        <v>104</v>
      </c>
      <c r="B70" t="s">
        <v>122</v>
      </c>
      <c r="C70" t="str">
        <f>"28586152907741106"</f>
        <v>28586152907741106</v>
      </c>
      <c r="D70" t="s">
        <v>123</v>
      </c>
    </row>
    <row r="71" spans="1:4">
      <c r="A71" t="s">
        <v>104</v>
      </c>
      <c r="B71" t="s">
        <v>124</v>
      </c>
      <c r="C71" t="str">
        <f>"28137906202902906"</f>
        <v>28137906202902906</v>
      </c>
      <c r="D71" t="s">
        <v>125</v>
      </c>
    </row>
    <row r="72" spans="1:4">
      <c r="A72" t="s">
        <v>104</v>
      </c>
      <c r="B72" t="s">
        <v>126</v>
      </c>
      <c r="C72" t="str">
        <f>"28906716304304906"</f>
        <v>28906716304304906</v>
      </c>
      <c r="D72" t="s">
        <v>127</v>
      </c>
    </row>
    <row r="73" spans="1:4">
      <c r="A73" t="s">
        <v>104</v>
      </c>
      <c r="B73" t="s">
        <v>128</v>
      </c>
      <c r="C73" t="str">
        <f>"28586916507123006"</f>
        <v>28586916507123006</v>
      </c>
      <c r="D73" t="s">
        <v>129</v>
      </c>
    </row>
    <row r="74" spans="1:4">
      <c r="A74" t="s">
        <v>104</v>
      </c>
      <c r="B74" t="s">
        <v>130</v>
      </c>
      <c r="C74" t="str">
        <f>"27947592802189706"</f>
        <v>27947592802189706</v>
      </c>
      <c r="D74" t="s">
        <v>131</v>
      </c>
    </row>
    <row r="75" spans="1:4">
      <c r="A75" t="s">
        <v>104</v>
      </c>
      <c r="B75" t="s">
        <v>132</v>
      </c>
      <c r="C75" t="str">
        <f>"28724633707761506"</f>
        <v>28724633707761506</v>
      </c>
      <c r="D75" t="s">
        <v>133</v>
      </c>
    </row>
    <row r="76" spans="1:4">
      <c r="A76" t="s">
        <v>104</v>
      </c>
      <c r="B76" t="s">
        <v>134</v>
      </c>
      <c r="C76" t="str">
        <f>"28828669707000806"</f>
        <v>28828669707000806</v>
      </c>
      <c r="D76" t="s">
        <v>135</v>
      </c>
    </row>
    <row r="77" spans="1:4">
      <c r="A77" t="s">
        <v>104</v>
      </c>
      <c r="B77" t="s">
        <v>136</v>
      </c>
      <c r="C77" t="str">
        <f>"29045418303576106"</f>
        <v>29045418303576106</v>
      </c>
      <c r="D77" t="s">
        <v>137</v>
      </c>
    </row>
    <row r="78" spans="1:4">
      <c r="A78" t="s">
        <v>104</v>
      </c>
      <c r="B78" t="s">
        <v>138</v>
      </c>
      <c r="C78" t="str">
        <f>"28283979402177606"</f>
        <v>28283979402177606</v>
      </c>
      <c r="D78" t="s">
        <v>139</v>
      </c>
    </row>
    <row r="79" spans="1:4">
      <c r="A79" t="s">
        <v>104</v>
      </c>
      <c r="B79" t="s">
        <v>140</v>
      </c>
      <c r="C79" t="str">
        <f>"28906716907873006"</f>
        <v>28906716907873006</v>
      </c>
      <c r="D79" t="s">
        <v>141</v>
      </c>
    </row>
    <row r="80" spans="1:4">
      <c r="A80" t="s">
        <v>104</v>
      </c>
      <c r="B80" t="s">
        <v>142</v>
      </c>
      <c r="C80" t="str">
        <f>"29045417907506606"</f>
        <v>29045417907506606</v>
      </c>
      <c r="D80" t="s">
        <v>143</v>
      </c>
    </row>
    <row r="81" spans="1:4">
      <c r="A81" t="s">
        <v>104</v>
      </c>
      <c r="B81" t="s">
        <v>65</v>
      </c>
      <c r="C81" t="str">
        <f>"28604281402662106"</f>
        <v>28604281402662106</v>
      </c>
      <c r="D81" t="s">
        <v>66</v>
      </c>
    </row>
    <row r="82" spans="1:4">
      <c r="A82" t="s">
        <v>104</v>
      </c>
      <c r="B82" t="s">
        <v>144</v>
      </c>
      <c r="C82" t="str">
        <f>"30036428803356506"</f>
        <v>30036428803356506</v>
      </c>
      <c r="D82" t="s">
        <v>145</v>
      </c>
    </row>
    <row r="83" spans="1:4">
      <c r="A83" t="s">
        <v>104</v>
      </c>
      <c r="B83" t="s">
        <v>146</v>
      </c>
      <c r="C83" t="str">
        <f>"28716039803160406"</f>
        <v>28716039803160406</v>
      </c>
      <c r="D83" t="s">
        <v>147</v>
      </c>
    </row>
    <row r="84" spans="1:4">
      <c r="A84" t="s">
        <v>104</v>
      </c>
      <c r="B84" t="s">
        <v>33</v>
      </c>
      <c r="C84" t="str">
        <f>"29408079507043606"</f>
        <v>29408079507043606</v>
      </c>
      <c r="D84" t="s">
        <v>34</v>
      </c>
    </row>
    <row r="85" spans="1:4">
      <c r="A85" t="s">
        <v>104</v>
      </c>
      <c r="B85" t="s">
        <v>51</v>
      </c>
      <c r="C85" t="str">
        <f>"30036187103305806"</f>
        <v>30036187103305806</v>
      </c>
      <c r="D85" t="s">
        <v>52</v>
      </c>
    </row>
    <row r="86" spans="1:4">
      <c r="A86" t="s">
        <v>104</v>
      </c>
      <c r="B86" t="s">
        <v>72</v>
      </c>
      <c r="C86" t="str">
        <f>"29537147203931306"</f>
        <v>29537147203931306</v>
      </c>
      <c r="D86" t="s">
        <v>73</v>
      </c>
    </row>
    <row r="87" spans="1:4">
      <c r="A87" t="s">
        <v>104</v>
      </c>
      <c r="B87" t="s">
        <v>148</v>
      </c>
      <c r="C87" t="str">
        <f>"30736246907779406"</f>
        <v>30736246907779406</v>
      </c>
      <c r="D87" t="s">
        <v>149</v>
      </c>
    </row>
    <row r="88" spans="1:4">
      <c r="A88" t="s">
        <v>104</v>
      </c>
      <c r="B88" t="s">
        <v>150</v>
      </c>
      <c r="C88" t="str">
        <f>"28421065007275606"</f>
        <v>28421065007275606</v>
      </c>
      <c r="D88" t="s">
        <v>151</v>
      </c>
    </row>
    <row r="89" spans="1:4">
      <c r="A89" t="s">
        <v>104</v>
      </c>
      <c r="B89" t="s">
        <v>152</v>
      </c>
      <c r="C89" t="str">
        <f>"29140225604802306"</f>
        <v>29140225604802306</v>
      </c>
      <c r="D89" t="s">
        <v>153</v>
      </c>
    </row>
    <row r="90" spans="1:4">
      <c r="A90" t="s">
        <v>104</v>
      </c>
      <c r="B90" t="s">
        <v>154</v>
      </c>
      <c r="C90" t="str">
        <f>"29028101407820306"</f>
        <v>29028101407820306</v>
      </c>
      <c r="D90" t="s">
        <v>155</v>
      </c>
    </row>
    <row r="91" spans="1:4">
      <c r="A91" t="s">
        <v>104</v>
      </c>
      <c r="B91" t="s">
        <v>156</v>
      </c>
      <c r="C91" t="str">
        <f>"29891743707780706"</f>
        <v>29891743707780706</v>
      </c>
      <c r="D91" t="s">
        <v>157</v>
      </c>
    </row>
    <row r="92" spans="1:4">
      <c r="A92" t="s">
        <v>104</v>
      </c>
      <c r="B92" t="s">
        <v>158</v>
      </c>
      <c r="C92" t="str">
        <f>"30062151303890806"</f>
        <v>30062151303890806</v>
      </c>
      <c r="D92" t="s">
        <v>159</v>
      </c>
    </row>
    <row r="93" spans="1:4">
      <c r="A93" t="s">
        <v>104</v>
      </c>
      <c r="B93" t="s">
        <v>160</v>
      </c>
      <c r="C93" t="str">
        <f>"29503018007009906"</f>
        <v>29503018007009906</v>
      </c>
      <c r="D93" t="s">
        <v>161</v>
      </c>
    </row>
    <row r="94" spans="1:4">
      <c r="A94" t="s">
        <v>104</v>
      </c>
      <c r="B94" t="s">
        <v>162</v>
      </c>
      <c r="C94" t="str">
        <f>"29615068103120006"</f>
        <v>29615068103120006</v>
      </c>
      <c r="D94" t="s">
        <v>163</v>
      </c>
    </row>
    <row r="95" spans="1:4">
      <c r="A95" t="s">
        <v>104</v>
      </c>
      <c r="B95" t="s">
        <v>164</v>
      </c>
      <c r="C95" t="str">
        <f>"28049518102267206"</f>
        <v>28049518102267206</v>
      </c>
      <c r="D95" t="s">
        <v>165</v>
      </c>
    </row>
    <row r="96" spans="1:4">
      <c r="A96" t="s">
        <v>104</v>
      </c>
      <c r="B96" t="s">
        <v>166</v>
      </c>
      <c r="C96" t="str">
        <f>"30667335707386506"</f>
        <v>30667335707386506</v>
      </c>
      <c r="D96" t="s">
        <v>167</v>
      </c>
    </row>
    <row r="97" spans="1:4">
      <c r="A97" t="s">
        <v>104</v>
      </c>
      <c r="B97" t="s">
        <v>80</v>
      </c>
      <c r="C97" t="str">
        <f>"27498255507741306"</f>
        <v>27498255507741306</v>
      </c>
      <c r="D97" t="s">
        <v>168</v>
      </c>
    </row>
    <row r="98" spans="1:4">
      <c r="A98" t="s">
        <v>104</v>
      </c>
      <c r="B98" t="s">
        <v>169</v>
      </c>
      <c r="C98" t="str">
        <f>"29537132304905206"</f>
        <v>29537132304905206</v>
      </c>
      <c r="D98" t="s">
        <v>170</v>
      </c>
    </row>
    <row r="99" spans="1:4">
      <c r="A99" t="s">
        <v>104</v>
      </c>
      <c r="B99" t="s">
        <v>171</v>
      </c>
      <c r="C99" t="str">
        <f>"29148630203287806"</f>
        <v>29148630203287806</v>
      </c>
      <c r="D99" t="s">
        <v>172</v>
      </c>
    </row>
    <row r="100" spans="1:4">
      <c r="A100" t="s">
        <v>104</v>
      </c>
      <c r="B100" t="s">
        <v>173</v>
      </c>
      <c r="C100" t="str">
        <f>"29883183803924406"</f>
        <v>29883183803924406</v>
      </c>
      <c r="D100" t="s">
        <v>174</v>
      </c>
    </row>
    <row r="101" spans="1:4">
      <c r="A101" t="s">
        <v>104</v>
      </c>
      <c r="B101" t="s">
        <v>175</v>
      </c>
      <c r="C101" t="str">
        <f>"28501404707853306"</f>
        <v>28501404707853306</v>
      </c>
      <c r="D101" t="s">
        <v>176</v>
      </c>
    </row>
    <row r="102" spans="1:4">
      <c r="A102" t="s">
        <v>177</v>
      </c>
      <c r="B102" t="s">
        <v>178</v>
      </c>
      <c r="C102" t="str">
        <f>"31308148904795706"</f>
        <v>31308148904795706</v>
      </c>
      <c r="D102" t="s">
        <v>179</v>
      </c>
    </row>
    <row r="103" spans="1:4">
      <c r="A103" t="s">
        <v>177</v>
      </c>
      <c r="B103" t="s">
        <v>180</v>
      </c>
      <c r="C103" t="str">
        <f>"31308148803278106"</f>
        <v>31308148803278106</v>
      </c>
      <c r="D103" t="s">
        <v>181</v>
      </c>
    </row>
    <row r="104" spans="1:4">
      <c r="A104" t="s">
        <v>177</v>
      </c>
      <c r="B104" t="s">
        <v>182</v>
      </c>
      <c r="C104" t="str">
        <f>"31308148304795406"</f>
        <v>31308148304795406</v>
      </c>
      <c r="D104" t="s">
        <v>183</v>
      </c>
    </row>
    <row r="105" spans="1:4">
      <c r="A105" t="s">
        <v>177</v>
      </c>
      <c r="B105" t="s">
        <v>184</v>
      </c>
      <c r="C105" t="str">
        <f>"31308148304795206"</f>
        <v>31308148304795206</v>
      </c>
      <c r="D105" t="s">
        <v>185</v>
      </c>
    </row>
    <row r="106" spans="1:4">
      <c r="A106" t="s">
        <v>177</v>
      </c>
      <c r="B106" t="s">
        <v>186</v>
      </c>
      <c r="C106" t="str">
        <f>"31308147804795106"</f>
        <v>31308147804795106</v>
      </c>
      <c r="D106" t="s">
        <v>187</v>
      </c>
    </row>
    <row r="107" spans="1:4">
      <c r="A107" t="s">
        <v>177</v>
      </c>
      <c r="B107" t="s">
        <v>188</v>
      </c>
      <c r="C107" t="str">
        <f>"31308147703277706"</f>
        <v>31308147703277706</v>
      </c>
      <c r="D107" t="s">
        <v>189</v>
      </c>
    </row>
    <row r="108" spans="1:4">
      <c r="A108" t="s">
        <v>177</v>
      </c>
      <c r="B108" t="s">
        <v>190</v>
      </c>
      <c r="C108" t="str">
        <f>"31308147504795006"</f>
        <v>31308147504795006</v>
      </c>
      <c r="D108" t="s">
        <v>191</v>
      </c>
    </row>
    <row r="109" spans="1:4">
      <c r="A109" t="s">
        <v>177</v>
      </c>
      <c r="B109" t="s">
        <v>192</v>
      </c>
      <c r="C109" t="str">
        <f>"31308147207769206"</f>
        <v>31308147207769206</v>
      </c>
      <c r="D109" t="s">
        <v>193</v>
      </c>
    </row>
    <row r="110" spans="1:4">
      <c r="A110" t="s">
        <v>177</v>
      </c>
      <c r="B110" t="s">
        <v>194</v>
      </c>
      <c r="C110" t="str">
        <f>"31308147007769006"</f>
        <v>31308147007769006</v>
      </c>
      <c r="D110" t="s">
        <v>195</v>
      </c>
    </row>
    <row r="111" spans="1:4">
      <c r="A111" t="s">
        <v>177</v>
      </c>
      <c r="B111" t="s">
        <v>196</v>
      </c>
      <c r="C111" t="str">
        <f>"31308146604794306"</f>
        <v>31308146604794306</v>
      </c>
      <c r="D111" t="s">
        <v>197</v>
      </c>
    </row>
    <row r="112" spans="1:4">
      <c r="A112" t="s">
        <v>177</v>
      </c>
      <c r="B112" t="s">
        <v>198</v>
      </c>
      <c r="C112" t="str">
        <f>"31308146403277406"</f>
        <v>31308146403277406</v>
      </c>
      <c r="D112" t="s">
        <v>199</v>
      </c>
    </row>
    <row r="113" spans="1:4">
      <c r="A113" t="s">
        <v>177</v>
      </c>
      <c r="B113" t="s">
        <v>200</v>
      </c>
      <c r="C113" t="str">
        <f>"31308146107768606"</f>
        <v>31308146107768606</v>
      </c>
      <c r="D113" t="s">
        <v>201</v>
      </c>
    </row>
    <row r="114" spans="1:4">
      <c r="A114" t="s">
        <v>177</v>
      </c>
      <c r="B114" t="s">
        <v>202</v>
      </c>
      <c r="C114" t="str">
        <f>"31308145803277306"</f>
        <v>31308145803277306</v>
      </c>
      <c r="D114" t="s">
        <v>203</v>
      </c>
    </row>
    <row r="115" spans="1:4">
      <c r="A115" t="s">
        <v>177</v>
      </c>
      <c r="B115" t="s">
        <v>204</v>
      </c>
      <c r="C115" t="str">
        <f>"31308145404794106"</f>
        <v>31308145404794106</v>
      </c>
      <c r="D115" t="s">
        <v>205</v>
      </c>
    </row>
    <row r="116" spans="1:4">
      <c r="A116" t="s">
        <v>177</v>
      </c>
      <c r="B116" t="s">
        <v>206</v>
      </c>
      <c r="C116" t="str">
        <f>"31308145207768506"</f>
        <v>31308145207768506</v>
      </c>
      <c r="D116" t="s">
        <v>207</v>
      </c>
    </row>
    <row r="117" spans="1:4">
      <c r="A117" t="s">
        <v>177</v>
      </c>
      <c r="B117" t="s">
        <v>208</v>
      </c>
      <c r="C117" t="str">
        <f>"31308144807768406"</f>
        <v>31308144807768406</v>
      </c>
      <c r="D117" t="s">
        <v>209</v>
      </c>
    </row>
    <row r="118" spans="1:4">
      <c r="A118" t="s">
        <v>177</v>
      </c>
      <c r="B118" t="s">
        <v>210</v>
      </c>
      <c r="C118" t="str">
        <f>"31308144703277106"</f>
        <v>31308144703277106</v>
      </c>
      <c r="D118" t="s">
        <v>211</v>
      </c>
    </row>
    <row r="119" spans="1:4">
      <c r="A119" t="s">
        <v>177</v>
      </c>
      <c r="B119" t="s">
        <v>212</v>
      </c>
      <c r="C119" t="str">
        <f>"31308144103276906"</f>
        <v>31308144103276906</v>
      </c>
      <c r="D119" t="s">
        <v>213</v>
      </c>
    </row>
    <row r="120" spans="1:4">
      <c r="A120" t="s">
        <v>177</v>
      </c>
      <c r="B120" t="s">
        <v>214</v>
      </c>
      <c r="C120" t="str">
        <f>"31308144107768306"</f>
        <v>31308144107768306</v>
      </c>
      <c r="D120" t="s">
        <v>215</v>
      </c>
    </row>
    <row r="121" spans="1:4">
      <c r="A121" t="s">
        <v>177</v>
      </c>
      <c r="B121" t="s">
        <v>216</v>
      </c>
      <c r="C121" t="str">
        <f>"31308143503276706"</f>
        <v>31308143503276706</v>
      </c>
      <c r="D121" t="s">
        <v>217</v>
      </c>
    </row>
    <row r="122" spans="1:4">
      <c r="A122" t="s">
        <v>177</v>
      </c>
      <c r="B122" t="s">
        <v>218</v>
      </c>
      <c r="C122" t="str">
        <f>"31308143503276606"</f>
        <v>31308143503276606</v>
      </c>
      <c r="D122" t="s">
        <v>219</v>
      </c>
    </row>
    <row r="123" spans="1:4">
      <c r="A123" t="s">
        <v>177</v>
      </c>
      <c r="B123" t="s">
        <v>220</v>
      </c>
      <c r="C123" t="str">
        <f>"31308143007768006"</f>
        <v>31308143007768006</v>
      </c>
      <c r="D123" t="s">
        <v>221</v>
      </c>
    </row>
    <row r="124" spans="1:4">
      <c r="A124" t="s">
        <v>177</v>
      </c>
      <c r="B124" t="s">
        <v>222</v>
      </c>
      <c r="C124" t="str">
        <f>"31308143004793706"</f>
        <v>31308143004793706</v>
      </c>
      <c r="D124" t="s">
        <v>223</v>
      </c>
    </row>
    <row r="125" spans="1:4">
      <c r="A125" t="s">
        <v>177</v>
      </c>
      <c r="B125" t="s">
        <v>224</v>
      </c>
      <c r="C125" t="str">
        <f>"31308142804793606"</f>
        <v>31308142804793606</v>
      </c>
      <c r="D125" t="s">
        <v>225</v>
      </c>
    </row>
    <row r="126" spans="1:4">
      <c r="A126" t="s">
        <v>177</v>
      </c>
      <c r="B126" t="s">
        <v>226</v>
      </c>
      <c r="C126" t="str">
        <f>"31308142503276506"</f>
        <v>31308142503276506</v>
      </c>
      <c r="D126" t="s">
        <v>227</v>
      </c>
    </row>
    <row r="127" spans="1:4">
      <c r="A127" t="s">
        <v>177</v>
      </c>
      <c r="B127" t="s">
        <v>228</v>
      </c>
      <c r="C127" t="str">
        <f>"31308142204793506"</f>
        <v>31308142204793506</v>
      </c>
      <c r="D127" t="s">
        <v>229</v>
      </c>
    </row>
    <row r="128" spans="1:4">
      <c r="A128" t="s">
        <v>177</v>
      </c>
      <c r="B128" t="s">
        <v>230</v>
      </c>
      <c r="C128" t="str">
        <f>"31308142007767906"</f>
        <v>31308142007767906</v>
      </c>
      <c r="D128" t="s">
        <v>231</v>
      </c>
    </row>
    <row r="129" spans="1:4">
      <c r="A129" t="s">
        <v>177</v>
      </c>
      <c r="B129" t="s">
        <v>232</v>
      </c>
      <c r="C129" t="str">
        <f>"31308142004793406"</f>
        <v>31308142004793406</v>
      </c>
      <c r="D129" t="s">
        <v>233</v>
      </c>
    </row>
    <row r="130" spans="1:4">
      <c r="A130" t="s">
        <v>177</v>
      </c>
      <c r="B130" t="s">
        <v>234</v>
      </c>
      <c r="C130" t="str">
        <f>"31308141404793306"</f>
        <v>31308141404793306</v>
      </c>
      <c r="D130" t="s">
        <v>235</v>
      </c>
    </row>
    <row r="131" spans="1:4">
      <c r="A131" t="s">
        <v>177</v>
      </c>
      <c r="B131" t="s">
        <v>236</v>
      </c>
      <c r="C131" t="str">
        <f>"31308141404793206"</f>
        <v>31308141404793206</v>
      </c>
      <c r="D131" t="s">
        <v>237</v>
      </c>
    </row>
    <row r="132" spans="1:4">
      <c r="A132" t="s">
        <v>177</v>
      </c>
      <c r="B132" t="s">
        <v>238</v>
      </c>
      <c r="C132" t="str">
        <f>"31308140907767806"</f>
        <v>31308140907767806</v>
      </c>
      <c r="D132" t="s">
        <v>239</v>
      </c>
    </row>
    <row r="133" spans="1:4">
      <c r="A133" t="s">
        <v>177</v>
      </c>
      <c r="B133" t="s">
        <v>240</v>
      </c>
      <c r="C133" t="str">
        <f>"31308140803276306"</f>
        <v>31308140803276306</v>
      </c>
      <c r="D133" t="s">
        <v>241</v>
      </c>
    </row>
    <row r="134" spans="1:4">
      <c r="A134" t="s">
        <v>177</v>
      </c>
      <c r="B134" t="s">
        <v>242</v>
      </c>
      <c r="C134" t="str">
        <f>"31308140607767706"</f>
        <v>31308140607767706</v>
      </c>
      <c r="D134" t="s">
        <v>243</v>
      </c>
    </row>
    <row r="135" spans="1:4">
      <c r="A135" t="s">
        <v>177</v>
      </c>
      <c r="B135" t="s">
        <v>244</v>
      </c>
      <c r="C135" t="str">
        <f>"31308140304793006"</f>
        <v>31308140304793006</v>
      </c>
      <c r="D135" t="s">
        <v>245</v>
      </c>
    </row>
    <row r="136" spans="1:4">
      <c r="A136" t="s">
        <v>177</v>
      </c>
      <c r="B136" t="s">
        <v>246</v>
      </c>
      <c r="C136" t="str">
        <f>"31308140107767606"</f>
        <v>31308140107767606</v>
      </c>
      <c r="D136" t="s">
        <v>247</v>
      </c>
    </row>
    <row r="137" spans="1:4">
      <c r="A137" t="s">
        <v>177</v>
      </c>
      <c r="B137" t="s">
        <v>248</v>
      </c>
      <c r="C137" t="str">
        <f>"31308139707767506"</f>
        <v>31308139707767506</v>
      </c>
      <c r="D137" t="s">
        <v>249</v>
      </c>
    </row>
    <row r="138" spans="1:4">
      <c r="A138" t="s">
        <v>177</v>
      </c>
      <c r="B138" t="s">
        <v>250</v>
      </c>
      <c r="C138" t="str">
        <f>"31308139503275606"</f>
        <v>31308139503275606</v>
      </c>
      <c r="D138" t="s">
        <v>251</v>
      </c>
    </row>
    <row r="139" spans="1:4">
      <c r="A139" t="s">
        <v>177</v>
      </c>
      <c r="B139" t="s">
        <v>252</v>
      </c>
      <c r="C139" t="str">
        <f>"31308139104792606"</f>
        <v>31308139104792606</v>
      </c>
      <c r="D139" t="s">
        <v>253</v>
      </c>
    </row>
    <row r="140" spans="1:4">
      <c r="A140" t="s">
        <v>177</v>
      </c>
      <c r="B140" t="s">
        <v>254</v>
      </c>
      <c r="C140" t="str">
        <f>"31308138907767006"</f>
        <v>31308138907767006</v>
      </c>
      <c r="D140" t="s">
        <v>255</v>
      </c>
    </row>
    <row r="141" spans="1:4">
      <c r="A141" t="s">
        <v>177</v>
      </c>
      <c r="B141" t="s">
        <v>256</v>
      </c>
      <c r="C141" t="str">
        <f>"31308138607766706"</f>
        <v>31308138607766706</v>
      </c>
      <c r="D141" t="s">
        <v>257</v>
      </c>
    </row>
    <row r="142" spans="1:4">
      <c r="A142" t="s">
        <v>177</v>
      </c>
      <c r="B142" t="s">
        <v>258</v>
      </c>
      <c r="C142" t="str">
        <f>"31308138404792506"</f>
        <v>31308138404792506</v>
      </c>
      <c r="D142" t="s">
        <v>259</v>
      </c>
    </row>
    <row r="143" spans="1:4">
      <c r="A143" t="s">
        <v>177</v>
      </c>
      <c r="B143" t="s">
        <v>260</v>
      </c>
      <c r="C143" t="str">
        <f>"31308138403275306"</f>
        <v>31308138403275306</v>
      </c>
      <c r="D143" t="s">
        <v>261</v>
      </c>
    </row>
    <row r="144" spans="1:4">
      <c r="A144" t="s">
        <v>177</v>
      </c>
      <c r="B144" t="s">
        <v>262</v>
      </c>
      <c r="C144" t="str">
        <f>"31308137804792206"</f>
        <v>31308137804792206</v>
      </c>
      <c r="D144" t="s">
        <v>263</v>
      </c>
    </row>
    <row r="145" spans="1:4">
      <c r="A145" t="s">
        <v>177</v>
      </c>
      <c r="B145" t="s">
        <v>264</v>
      </c>
      <c r="C145" t="str">
        <f>"31308137707766406"</f>
        <v>31308137707766406</v>
      </c>
      <c r="D145" t="s">
        <v>265</v>
      </c>
    </row>
    <row r="146" spans="1:4">
      <c r="A146" t="s">
        <v>177</v>
      </c>
      <c r="B146" t="s">
        <v>266</v>
      </c>
      <c r="C146" t="str">
        <f>"31308137207766206"</f>
        <v>31308137207766206</v>
      </c>
      <c r="D146" t="s">
        <v>267</v>
      </c>
    </row>
    <row r="147" spans="1:4">
      <c r="A147" t="s">
        <v>177</v>
      </c>
      <c r="B147" t="s">
        <v>268</v>
      </c>
      <c r="C147" t="str">
        <f>"31308136607766106"</f>
        <v>31308136607766106</v>
      </c>
      <c r="D147" t="s">
        <v>269</v>
      </c>
    </row>
    <row r="148" spans="1:4">
      <c r="A148" t="s">
        <v>177</v>
      </c>
      <c r="B148" t="s">
        <v>270</v>
      </c>
      <c r="C148" t="str">
        <f>"31308136403275006"</f>
        <v>31308136403275006</v>
      </c>
      <c r="D148" t="s">
        <v>271</v>
      </c>
    </row>
    <row r="149" spans="1:4">
      <c r="A149" t="s">
        <v>177</v>
      </c>
      <c r="B149" t="s">
        <v>272</v>
      </c>
      <c r="C149" t="str">
        <f>"31308136303274906"</f>
        <v>31308136303274906</v>
      </c>
      <c r="D149" t="s">
        <v>273</v>
      </c>
    </row>
    <row r="150" spans="1:4">
      <c r="A150" t="s">
        <v>177</v>
      </c>
      <c r="B150" t="s">
        <v>274</v>
      </c>
      <c r="C150" t="str">
        <f>"31308135707765906"</f>
        <v>31308135707765906</v>
      </c>
      <c r="D150" t="s">
        <v>275</v>
      </c>
    </row>
    <row r="151" spans="1:4">
      <c r="A151" t="s">
        <v>177</v>
      </c>
      <c r="B151" t="s">
        <v>276</v>
      </c>
      <c r="C151" t="str">
        <f>"31308135704791906"</f>
        <v>31308135704791906</v>
      </c>
      <c r="D151" t="s">
        <v>277</v>
      </c>
    </row>
    <row r="152" spans="1:4">
      <c r="A152" t="s">
        <v>278</v>
      </c>
      <c r="B152" t="s">
        <v>279</v>
      </c>
      <c r="C152" t="str">
        <f>"27435552707747304"</f>
        <v>27435552707747304</v>
      </c>
      <c r="D152" t="s">
        <v>280</v>
      </c>
    </row>
    <row r="153" spans="1:4">
      <c r="A153" t="s">
        <v>278</v>
      </c>
      <c r="B153" t="s">
        <v>281</v>
      </c>
      <c r="C153" t="str">
        <f>"30477312604748406"</f>
        <v>30477312604748406</v>
      </c>
      <c r="D153" t="s">
        <v>282</v>
      </c>
    </row>
    <row r="154" spans="1:4">
      <c r="A154" t="s">
        <v>278</v>
      </c>
      <c r="B154" t="s">
        <v>283</v>
      </c>
      <c r="C154" t="str">
        <f>"30468568303808906"</f>
        <v>30468568303808906</v>
      </c>
      <c r="D154" t="s">
        <v>284</v>
      </c>
    </row>
    <row r="155" spans="1:4">
      <c r="A155" t="s">
        <v>278</v>
      </c>
      <c r="B155" t="s">
        <v>285</v>
      </c>
      <c r="C155" t="str">
        <f>"30468568707838606"</f>
        <v>30468568707838606</v>
      </c>
      <c r="D155" t="s">
        <v>286</v>
      </c>
    </row>
    <row r="156" spans="1:4">
      <c r="A156" t="s">
        <v>278</v>
      </c>
      <c r="B156" t="s">
        <v>287</v>
      </c>
      <c r="C156" t="str">
        <f>"30468569204764106"</f>
        <v>30468569204764106</v>
      </c>
      <c r="D156" t="s">
        <v>288</v>
      </c>
    </row>
    <row r="157" spans="1:4">
      <c r="A157" t="s">
        <v>278</v>
      </c>
      <c r="B157" t="s">
        <v>289</v>
      </c>
      <c r="C157" t="str">
        <f>"30468575004764606"</f>
        <v>30468575004764606</v>
      </c>
      <c r="D157" t="s">
        <v>290</v>
      </c>
    </row>
    <row r="158" spans="1:4">
      <c r="A158" t="s">
        <v>278</v>
      </c>
      <c r="B158" t="s">
        <v>291</v>
      </c>
      <c r="C158" t="str">
        <f>"30468648003819206"</f>
        <v>30468648003819206</v>
      </c>
      <c r="D158" t="s">
        <v>292</v>
      </c>
    </row>
    <row r="159" spans="1:4">
      <c r="A159" t="s">
        <v>278</v>
      </c>
      <c r="B159" t="s">
        <v>293</v>
      </c>
      <c r="C159" t="str">
        <f>"30468657507854006"</f>
        <v>30468657507854006</v>
      </c>
      <c r="D159" t="s">
        <v>294</v>
      </c>
    </row>
    <row r="160" spans="1:4">
      <c r="A160" t="s">
        <v>278</v>
      </c>
      <c r="B160" t="s">
        <v>295</v>
      </c>
      <c r="C160" t="str">
        <f>"30468659007854206"</f>
        <v>30468659007854206</v>
      </c>
      <c r="D160" t="s">
        <v>296</v>
      </c>
    </row>
    <row r="161" spans="1:4">
      <c r="A161" t="s">
        <v>278</v>
      </c>
      <c r="B161" t="s">
        <v>297</v>
      </c>
      <c r="C161" t="str">
        <f>"30459840004793906"</f>
        <v>30459840004793906</v>
      </c>
      <c r="D161" t="s">
        <v>298</v>
      </c>
    </row>
    <row r="162" spans="1:4">
      <c r="A162" t="s">
        <v>278</v>
      </c>
      <c r="B162" t="s">
        <v>299</v>
      </c>
      <c r="C162" t="str">
        <f>"30433820504047506"</f>
        <v>30433820504047506</v>
      </c>
      <c r="D162" t="s">
        <v>300</v>
      </c>
    </row>
    <row r="163" spans="1:4">
      <c r="A163" t="s">
        <v>278</v>
      </c>
      <c r="B163" t="s">
        <v>301</v>
      </c>
      <c r="C163" t="str">
        <f>"30433824007049506"</f>
        <v>30433824007049506</v>
      </c>
      <c r="D163" t="s">
        <v>302</v>
      </c>
    </row>
    <row r="164" spans="1:4">
      <c r="A164" t="s">
        <v>278</v>
      </c>
      <c r="B164" t="s">
        <v>303</v>
      </c>
      <c r="C164" t="str">
        <f>"30433826303024306"</f>
        <v>30433826303024306</v>
      </c>
      <c r="D164" t="s">
        <v>304</v>
      </c>
    </row>
    <row r="165" spans="1:4">
      <c r="A165" t="s">
        <v>278</v>
      </c>
      <c r="B165" t="s">
        <v>305</v>
      </c>
      <c r="C165" t="str">
        <f>"30407898007216806"</f>
        <v>30407898007216806</v>
      </c>
      <c r="D165" t="s">
        <v>306</v>
      </c>
    </row>
    <row r="166" spans="1:4">
      <c r="A166" t="s">
        <v>278</v>
      </c>
      <c r="B166" t="s">
        <v>307</v>
      </c>
      <c r="C166" t="str">
        <f>"30407898307217006"</f>
        <v>30407898307217006</v>
      </c>
      <c r="D166" t="s">
        <v>308</v>
      </c>
    </row>
    <row r="167" spans="1:4">
      <c r="A167" t="s">
        <v>278</v>
      </c>
      <c r="B167" t="s">
        <v>309</v>
      </c>
      <c r="C167" t="str">
        <f>"30407898503126206"</f>
        <v>30407898503126206</v>
      </c>
      <c r="D167" t="s">
        <v>310</v>
      </c>
    </row>
    <row r="168" spans="1:4">
      <c r="A168" t="s">
        <v>278</v>
      </c>
      <c r="B168" t="s">
        <v>311</v>
      </c>
      <c r="C168" t="str">
        <f>"30407898607217106"</f>
        <v>30407898607217106</v>
      </c>
      <c r="D168" t="s">
        <v>312</v>
      </c>
    </row>
    <row r="169" spans="1:4">
      <c r="A169" t="s">
        <v>278</v>
      </c>
      <c r="B169" t="s">
        <v>313</v>
      </c>
      <c r="C169" t="str">
        <f>"30243613507786906"</f>
        <v>30243613507786906</v>
      </c>
      <c r="D169" t="s">
        <v>314</v>
      </c>
    </row>
    <row r="170" spans="1:4">
      <c r="A170" t="s">
        <v>278</v>
      </c>
      <c r="B170" t="s">
        <v>315</v>
      </c>
      <c r="C170" t="str">
        <f>"30235290303828206"</f>
        <v>30235290303828206</v>
      </c>
      <c r="D170" t="s">
        <v>316</v>
      </c>
    </row>
    <row r="171" spans="1:4">
      <c r="A171" t="s">
        <v>278</v>
      </c>
      <c r="B171" t="s">
        <v>317</v>
      </c>
      <c r="C171" t="str">
        <f>"30235202303783706"</f>
        <v>30235202303783706</v>
      </c>
      <c r="D171" t="s">
        <v>318</v>
      </c>
    </row>
    <row r="172" spans="1:4">
      <c r="A172" t="s">
        <v>278</v>
      </c>
      <c r="B172" t="s">
        <v>319</v>
      </c>
      <c r="C172" t="str">
        <f>"30235200503781706"</f>
        <v>30235200503781706</v>
      </c>
      <c r="D172" t="s">
        <v>320</v>
      </c>
    </row>
    <row r="173" spans="1:4">
      <c r="A173" t="s">
        <v>278</v>
      </c>
      <c r="B173" t="s">
        <v>321</v>
      </c>
      <c r="C173" t="str">
        <f>"30235191104774606"</f>
        <v>30235191104774606</v>
      </c>
      <c r="D173" t="s">
        <v>322</v>
      </c>
    </row>
    <row r="174" spans="1:4">
      <c r="A174" t="s">
        <v>278</v>
      </c>
      <c r="B174" t="s">
        <v>323</v>
      </c>
      <c r="C174" t="str">
        <f>"30235186604772406"</f>
        <v>30235186604772406</v>
      </c>
      <c r="D174" t="s">
        <v>324</v>
      </c>
    </row>
    <row r="175" spans="1:4">
      <c r="A175" t="s">
        <v>278</v>
      </c>
      <c r="B175" t="s">
        <v>325</v>
      </c>
      <c r="C175" t="str">
        <f>"30135072604298507"</f>
        <v>30135072604298507</v>
      </c>
      <c r="D175" t="s">
        <v>326</v>
      </c>
    </row>
    <row r="176" spans="1:4">
      <c r="A176" t="s">
        <v>278</v>
      </c>
      <c r="B176" t="s">
        <v>327</v>
      </c>
      <c r="C176" t="str">
        <f>"30226741707010506"</f>
        <v>30226741707010506</v>
      </c>
      <c r="D176" t="s">
        <v>328</v>
      </c>
    </row>
    <row r="177" spans="1:4">
      <c r="A177" t="s">
        <v>278</v>
      </c>
      <c r="B177" t="s">
        <v>329</v>
      </c>
      <c r="C177" t="str">
        <f>"30226668004853206"</f>
        <v>30226668004853206</v>
      </c>
      <c r="D177" t="s">
        <v>330</v>
      </c>
    </row>
    <row r="178" spans="1:4">
      <c r="A178" t="s">
        <v>278</v>
      </c>
      <c r="B178" t="s">
        <v>331</v>
      </c>
      <c r="C178" t="str">
        <f>"30226662104852706"</f>
        <v>30226662104852706</v>
      </c>
      <c r="D178" t="s">
        <v>332</v>
      </c>
    </row>
    <row r="179" spans="1:4">
      <c r="A179" t="s">
        <v>278</v>
      </c>
      <c r="B179" t="s">
        <v>76</v>
      </c>
      <c r="C179" t="str">
        <f>"30226661007995406"</f>
        <v>30226661007995406</v>
      </c>
      <c r="D179" t="s">
        <v>77</v>
      </c>
    </row>
    <row r="180" spans="1:4">
      <c r="A180" t="s">
        <v>278</v>
      </c>
      <c r="B180" t="s">
        <v>333</v>
      </c>
      <c r="C180" t="str">
        <f>"30191934904938706"</f>
        <v>30191934904938706</v>
      </c>
      <c r="D180" t="s">
        <v>334</v>
      </c>
    </row>
    <row r="181" spans="1:4">
      <c r="A181" t="s">
        <v>278</v>
      </c>
      <c r="B181" t="s">
        <v>335</v>
      </c>
      <c r="C181" t="str">
        <f>"30191934304938606"</f>
        <v>30191934304938606</v>
      </c>
      <c r="D181" t="s">
        <v>336</v>
      </c>
    </row>
    <row r="182" spans="1:4">
      <c r="A182" t="s">
        <v>278</v>
      </c>
      <c r="B182" t="s">
        <v>337</v>
      </c>
      <c r="C182" t="str">
        <f>"30191934104938506"</f>
        <v>30191934104938506</v>
      </c>
      <c r="D182" t="s">
        <v>338</v>
      </c>
    </row>
    <row r="183" spans="1:4">
      <c r="A183" t="s">
        <v>278</v>
      </c>
      <c r="B183" t="s">
        <v>339</v>
      </c>
      <c r="C183" t="str">
        <f>"30191768804900406"</f>
        <v>30191768804900406</v>
      </c>
      <c r="D183" t="s">
        <v>340</v>
      </c>
    </row>
    <row r="184" spans="1:4">
      <c r="A184" t="s">
        <v>278</v>
      </c>
      <c r="B184" t="s">
        <v>341</v>
      </c>
      <c r="C184" t="str">
        <f>"30183433303071206"</f>
        <v>30183433303071206</v>
      </c>
      <c r="D184" t="s">
        <v>342</v>
      </c>
    </row>
    <row r="185" spans="1:4">
      <c r="A185" t="s">
        <v>278</v>
      </c>
      <c r="B185" t="s">
        <v>343</v>
      </c>
      <c r="C185" t="str">
        <f>"30183423004069306"</f>
        <v>30183423004069306</v>
      </c>
      <c r="D185" t="s">
        <v>344</v>
      </c>
    </row>
    <row r="186" spans="1:4">
      <c r="A186" t="s">
        <v>278</v>
      </c>
      <c r="B186" t="s">
        <v>345</v>
      </c>
      <c r="C186" t="str">
        <f>"30183421407221306"</f>
        <v>30183421407221306</v>
      </c>
      <c r="D186" t="s">
        <v>346</v>
      </c>
    </row>
    <row r="187" spans="1:4">
      <c r="A187" t="s">
        <v>278</v>
      </c>
      <c r="B187" t="s">
        <v>347</v>
      </c>
      <c r="C187" t="str">
        <f>"30160124103421706"</f>
        <v>30160124103421706</v>
      </c>
      <c r="D187" t="s">
        <v>348</v>
      </c>
    </row>
    <row r="188" spans="1:4">
      <c r="A188" t="s">
        <v>278</v>
      </c>
      <c r="B188" t="s">
        <v>349</v>
      </c>
      <c r="C188" t="str">
        <f>"30160125804939906"</f>
        <v>30160125804939906</v>
      </c>
      <c r="D188" t="s">
        <v>350</v>
      </c>
    </row>
    <row r="189" spans="1:4">
      <c r="A189" t="s">
        <v>278</v>
      </c>
      <c r="B189" t="s">
        <v>351</v>
      </c>
      <c r="C189" t="str">
        <f>"30157331307367906"</f>
        <v>30157331307367906</v>
      </c>
      <c r="D189" t="s">
        <v>352</v>
      </c>
    </row>
    <row r="190" spans="1:4">
      <c r="A190" t="s">
        <v>278</v>
      </c>
      <c r="B190" t="s">
        <v>353</v>
      </c>
      <c r="C190" t="str">
        <f>"30157329507367206"</f>
        <v>30157329507367206</v>
      </c>
      <c r="D190" t="s">
        <v>354</v>
      </c>
    </row>
    <row r="191" spans="1:4">
      <c r="A191" t="s">
        <v>278</v>
      </c>
      <c r="B191" t="s">
        <v>355</v>
      </c>
      <c r="C191" t="str">
        <f>"30157328007365906"</f>
        <v>30157328007365906</v>
      </c>
      <c r="D191" t="s">
        <v>356</v>
      </c>
    </row>
    <row r="192" spans="1:4">
      <c r="A192" t="s">
        <v>278</v>
      </c>
      <c r="B192" t="s">
        <v>357</v>
      </c>
      <c r="C192" t="str">
        <f>"30157325007363506"</f>
        <v>30157325007363506</v>
      </c>
      <c r="D192" t="s">
        <v>358</v>
      </c>
    </row>
    <row r="193" spans="1:4">
      <c r="A193" t="s">
        <v>278</v>
      </c>
      <c r="B193" t="s">
        <v>359</v>
      </c>
      <c r="C193" t="str">
        <f>"30157323103329206"</f>
        <v>30157323103329206</v>
      </c>
      <c r="D193" t="s">
        <v>360</v>
      </c>
    </row>
    <row r="194" spans="1:4">
      <c r="A194" t="s">
        <v>278</v>
      </c>
      <c r="B194" t="s">
        <v>361</v>
      </c>
      <c r="C194" t="str">
        <f>"30157314507356406"</f>
        <v>30157314507356406</v>
      </c>
      <c r="D194" t="s">
        <v>362</v>
      </c>
    </row>
    <row r="195" spans="1:4">
      <c r="A195" t="s">
        <v>278</v>
      </c>
      <c r="B195" t="s">
        <v>363</v>
      </c>
      <c r="C195" t="str">
        <f>"30157301107348106"</f>
        <v>30157301107348106</v>
      </c>
      <c r="D195" t="s">
        <v>364</v>
      </c>
    </row>
    <row r="196" spans="1:4">
      <c r="A196" t="s">
        <v>278</v>
      </c>
      <c r="B196" t="s">
        <v>365</v>
      </c>
      <c r="C196" t="str">
        <f>"30131336203603606"</f>
        <v>30131336203603606</v>
      </c>
      <c r="D196" t="s">
        <v>366</v>
      </c>
    </row>
    <row r="197" spans="1:4">
      <c r="A197" t="s">
        <v>278</v>
      </c>
      <c r="B197" t="s">
        <v>367</v>
      </c>
      <c r="C197" t="str">
        <f>"30131332204062306"</f>
        <v>30131332204062306</v>
      </c>
      <c r="D197" t="s">
        <v>368</v>
      </c>
    </row>
    <row r="198" spans="1:4">
      <c r="A198" t="s">
        <v>278</v>
      </c>
      <c r="B198" t="s">
        <v>369</v>
      </c>
      <c r="C198" t="str">
        <f>"30131272104050806"</f>
        <v>30131272104050806</v>
      </c>
      <c r="D198" t="s">
        <v>370</v>
      </c>
    </row>
    <row r="199" spans="1:4">
      <c r="A199" t="s">
        <v>278</v>
      </c>
      <c r="B199" t="s">
        <v>371</v>
      </c>
      <c r="C199" t="str">
        <f>"29822978603481306"</f>
        <v>29822978603481306</v>
      </c>
      <c r="D199" t="s">
        <v>372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2024-12-04T00:44:14+08:00</dcterms:created>
  <dcterms:modified xsi:type="dcterms:W3CDTF">2024-12-04T00:44:14+08:00</dcterms:modified>
  <dc:title>Untitled Spreadsheet</dc:title>
  <dc:description/>
  <dc:subject/>
  <cp:keywords/>
  <cp:category/>
</cp:coreProperties>
</file>