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<sst xmlns="http://schemas.openxmlformats.org/spreadsheetml/2006/main" uniqueCount="369">
  <si>
    <t>类目</t>
  </si>
  <si>
    <t>书籍名称</t>
  </si>
  <si>
    <t>书籍ID</t>
  </si>
  <si>
    <t>内容链接</t>
  </si>
  <si>
    <t>今日排行</t>
  </si>
  <si>
    <t>家乡的玉米地</t>
  </si>
  <si>
    <t>https://jiutian.readnovel.com/read/33874913504886506?site=3</t>
  </si>
  <si>
    <t>私密的工作</t>
  </si>
  <si>
    <t>https://jiutian.readnovel.com/read/32906555403991106?site=3</t>
  </si>
  <si>
    <t>闺蜜的糙汉老乡求我帮忙</t>
  </si>
  <si>
    <t>https://jiutian.readnovel.com/read/33874914703874206?site=3</t>
  </si>
  <si>
    <t>希望的种子</t>
  </si>
  <si>
    <t>https://jiutian.readnovel.com/read/32276761103561106?site=3</t>
  </si>
  <si>
    <t>台风来袭，女儿的闺蜜住我家里</t>
  </si>
  <si>
    <t>https://jiutian.readnovel.com/read/34002475703469006?site=3</t>
  </si>
  <si>
    <t>特殊的手艺</t>
  </si>
  <si>
    <t>https://jiutian.readnovel.com/read/34028334503455406?site=3</t>
  </si>
  <si>
    <t>开学体检，我被通知怀孕了</t>
  </si>
  <si>
    <t>https://jiutian.readnovel.com/read/33215924003328106?site=3</t>
  </si>
  <si>
    <t>奇特药物</t>
  </si>
  <si>
    <t>https://jiutian.readnovel.com/read/34107797304550206?site=3</t>
  </si>
  <si>
    <t>台风下的真心</t>
  </si>
  <si>
    <t>https://jiutian.readnovel.com/read/34055855404049106?site=3</t>
  </si>
  <si>
    <t>名媛的骑术课</t>
  </si>
  <si>
    <t>https://jiutian.readnovel.com/read/33883244203205206?site=3</t>
  </si>
  <si>
    <t>虚伪的帮助</t>
  </si>
  <si>
    <t>https://jiutian.readnovel.com/read/34710790203978006?site=3</t>
  </si>
  <si>
    <t>竹篮打水一场空</t>
  </si>
  <si>
    <t>https://jiutian.readnovel.com/read/34669395907203206?site=3</t>
  </si>
  <si>
    <t>搭车小妹</t>
  </si>
  <si>
    <t>https://jiutian.readnovel.com/read/35075723204649306?site=3</t>
  </si>
  <si>
    <t>成长的烦恼</t>
  </si>
  <si>
    <t>https://jiutian.readnovel.com/read/34107797203978206?site=3</t>
  </si>
  <si>
    <t>马拉松夺冠的秘密</t>
  </si>
  <si>
    <t>https://jiutian.readnovel.com/read/33520890604656306?site=3</t>
  </si>
  <si>
    <t>特殊的上门保姆</t>
  </si>
  <si>
    <t>https://jiutian.readnovel.com/read/34045243107033406?site=3</t>
  </si>
  <si>
    <t>深夜里的琴声</t>
  </si>
  <si>
    <t>https://jiutian.readnovel.com/read/31453402207550306?site=3</t>
  </si>
  <si>
    <t>我为妻子点天灯，她却嫌我多管闲事</t>
  </si>
  <si>
    <t>https://jiutian.readnovel.com/read/32800513703467806?site=3</t>
  </si>
  <si>
    <t>练车日常</t>
  </si>
  <si>
    <t>https://jiutian.readnovel.com/read/34185960007778806?site=3</t>
  </si>
  <si>
    <t>陪读妈妈的启蒙课</t>
  </si>
  <si>
    <t>https://jiutian.readnovel.com/read/32474954503286606?site=3</t>
  </si>
  <si>
    <t>室友的阴谋</t>
  </si>
  <si>
    <t>https://jiutian.readnovel.com/read/33874913907425206?site=3</t>
  </si>
  <si>
    <t>我直播进警局后，男友和室友慌了</t>
  </si>
  <si>
    <t>https://jiutian.readnovel.com/read/33371582604334306?site=3</t>
  </si>
  <si>
    <t>入学国防科大被举报？可我爸是卧底啊</t>
  </si>
  <si>
    <t>https://jiutian.readnovel.com/read/33486436203402706?site=3</t>
  </si>
  <si>
    <t>七零被同学拐卖到乡下，殊不知这是我老家</t>
  </si>
  <si>
    <t>https://jiutian.readnovel.com/read/31670396803573206?site=3</t>
  </si>
  <si>
    <t>被借腹生子，我让老公和他白月光给他们的孩子陪葬</t>
  </si>
  <si>
    <t>https://jiutian.readnovel.com/read/32490010807282006?site=3</t>
  </si>
  <si>
    <t>我金牌律师辞职后，老婆的公司垮了</t>
  </si>
  <si>
    <t>https://jiutian.readnovel.com/read/31617863404128606?site=3</t>
  </si>
  <si>
    <t>从此世间再无我</t>
  </si>
  <si>
    <t>https://jiutian.readnovel.com/read/31610176103018806?site=3</t>
  </si>
  <si>
    <t>嫡妹换嫁惨死后，我提着尚方宝剑杀疯了</t>
  </si>
  <si>
    <t>https://jiutian.readnovel.com/read/33028161803440706?site=3</t>
  </si>
  <si>
    <t>奇怪的游戏</t>
  </si>
  <si>
    <t>https://jiutian.readnovel.com/read/32949598503912706?site=3</t>
  </si>
  <si>
    <t>姐姐被害后，黑莲花妹妹大杀四方</t>
  </si>
  <si>
    <t>https://jiutian.readnovel.com/read/28915174504007306?site=3</t>
  </si>
  <si>
    <t>明珠暗投</t>
  </si>
  <si>
    <t>https://jiutian.readnovel.com/read/28059095507734906?site=3</t>
  </si>
  <si>
    <t>重生后我妈跪求我原谅</t>
  </si>
  <si>
    <t>https://jiutian.readnovel.com/read/29684818803079006?site=3</t>
  </si>
  <si>
    <t>斩妖妃</t>
  </si>
  <si>
    <t>https://jiutian.readnovel.com/read/28915151303896706?site=3</t>
  </si>
  <si>
    <t>前男友成影帝那天，我正被宣告死亡</t>
  </si>
  <si>
    <t>https://jiutian.readnovel.com/read/32154236007413706?site=3</t>
  </si>
  <si>
    <t>被逐出家门三千年后，家人后悔了</t>
  </si>
  <si>
    <t>https://jiutian.readnovel.com/read/31575602703878206?site=3</t>
  </si>
  <si>
    <t>和儿子重回八零，他给自己选新妈</t>
  </si>
  <si>
    <t>https://jiutian.readnovel.com/read/32734357807255206?site=3</t>
  </si>
  <si>
    <t>孽缘</t>
  </si>
  <si>
    <t>https://jiutian.readnovel.com/read/31429090604836106?site=3</t>
  </si>
  <si>
    <t>答应愚人节参加婚礼后，他却慌了</t>
  </si>
  <si>
    <t>https://jiutian.readnovel.com/read/32301422507243506?site=3</t>
  </si>
  <si>
    <t>家人逼我和藏马熊合影后，我杀疯了</t>
  </si>
  <si>
    <t>https://jiutian.readnovel.com/read/33797193203755806?site=3</t>
  </si>
  <si>
    <t>深渊之眼</t>
  </si>
  <si>
    <t>https://jiutian.readnovel.com/read/27524762204467806?site=3</t>
  </si>
  <si>
    <t>灿烂如朝阳</t>
  </si>
  <si>
    <t>https://jiutian.readnovel.com/read/29632478707739406?site=3</t>
  </si>
  <si>
    <t>大山下</t>
  </si>
  <si>
    <t>https://jiutian.readnovel.com/read/30487940804384306?site=3</t>
  </si>
  <si>
    <t>闺蜜别打胎靠他超雄发财</t>
  </si>
  <si>
    <t>https://jiutian.readnovel.com/read/32042329903277806?site=3</t>
  </si>
  <si>
    <t>情死爱消，你我永隔</t>
  </si>
  <si>
    <t>https://jiutian.readnovel.com/read/32128707303443706?site=3</t>
  </si>
  <si>
    <t>我绑定了审判系统，开局先刀了老板和闺蜜</t>
  </si>
  <si>
    <t>https://jiutian.readnovel.com/read/33552980804424706?site=3</t>
  </si>
  <si>
    <t>修真大佬勇闯娱乐圈</t>
  </si>
  <si>
    <t>https://jiutian.readnovel.com/read/27395584507284306?site=3</t>
  </si>
  <si>
    <t>吃牢饭去吧圣父怪</t>
  </si>
  <si>
    <t>https://jiutian.readnovel.com/read/28526352607412506?site=3</t>
  </si>
  <si>
    <t>老公闻闺蜜黑丝第十次住进ICU后，我离婚了</t>
  </si>
  <si>
    <t>https://jiutian.readnovel.com/read/33182048204830206?site=3</t>
  </si>
  <si>
    <t>贫困生表姐想去冰岛旅游</t>
  </si>
  <si>
    <t>https://jiutian.readnovel.com/read/33399083107277006?site=3</t>
  </si>
  <si>
    <t>老公的兄弟非要给女儿喂奶</t>
  </si>
  <si>
    <t>https://jiutian.readnovel.com/read/33639444603017606?site=3</t>
  </si>
  <si>
    <t>历史爆款</t>
  </si>
  <si>
    <t>云雾缭绕</t>
  </si>
  <si>
    <t>https://jiutian.readnovel.com/read/34135493403562406?site=3</t>
  </si>
  <si>
    <t>雨夜的相遇</t>
  </si>
  <si>
    <t>https://jiutian.readnovel.com/read/34280893604891006?site=3</t>
  </si>
  <si>
    <t>成长的困扰</t>
  </si>
  <si>
    <t>https://jiutian.readnovel.com/read/34185953903360706?site=3</t>
  </si>
  <si>
    <t>她不爱我，我提分手后她却急了</t>
  </si>
  <si>
    <t>https://jiutian.readnovel.com/read/29425018203563606?site=3</t>
  </si>
  <si>
    <t>职场风云</t>
  </si>
  <si>
    <t>https://jiutian.readnovel.com/read/33494337603795106?site=3</t>
  </si>
  <si>
    <t>神秘的修理工</t>
  </si>
  <si>
    <t>https://jiutian.readnovel.com/read/34185956603361506?site=3</t>
  </si>
  <si>
    <t>练车日记</t>
  </si>
  <si>
    <t>https://jiutian.readnovel.com/read/34107796707303406?site=3</t>
  </si>
  <si>
    <t>难忘的治疗</t>
  </si>
  <si>
    <t>https://jiutian.readnovel.com/read/34045241007032306?site=3</t>
  </si>
  <si>
    <t>妻子在汤里下了毒</t>
  </si>
  <si>
    <t>https://jiutian.readnovel.com/read/29830442003330306?site=3</t>
  </si>
  <si>
    <t>https://jiutian.readnovel.com/read/32397551704096406?site=3</t>
  </si>
  <si>
    <t>国庆假期，老公输红眼后拿我抵债</t>
  </si>
  <si>
    <t>https://jiutian.readnovel.com/read/33873228804862406?site=3</t>
  </si>
  <si>
    <t>相逢一醉是前缘</t>
  </si>
  <si>
    <t>https://jiutian.readnovel.com/read/31790595203593806?site=3</t>
  </si>
  <si>
    <t>错位关系</t>
  </si>
  <si>
    <t>https://jiutian.readnovel.com/read/34606935907270006?site=3</t>
  </si>
  <si>
    <t>魂穿离开后，夫君疯了</t>
  </si>
  <si>
    <t>https://jiutian.readnovel.com/read/30036428303356306?site=3</t>
  </si>
  <si>
    <t>装病男友</t>
  </si>
  <si>
    <t>https://jiutian.readnovel.com/read/29494442203286606?site=3</t>
  </si>
  <si>
    <t>我和儿子遇到恐怖袭击，凶手竟然是老公</t>
  </si>
  <si>
    <t>https://jiutian.readnovel.com/read/31997646804384606?site=3</t>
  </si>
  <si>
    <t>国庆露营，我被邀同游</t>
  </si>
  <si>
    <t>https://jiutian.readnovel.com/read/34002392004215606?site=3</t>
  </si>
  <si>
    <t>在品茶大会承认我是废物后，假千金却急了</t>
  </si>
  <si>
    <t>https://jiutian.readnovel.com/read/33036811903898206?site=3</t>
  </si>
  <si>
    <t>夫君娶平妻之后</t>
  </si>
  <si>
    <t>https://jiutian.readnovel.com/read/29995629507808306?site=3</t>
  </si>
  <si>
    <t>妇产科偶遇家教很严的清纯女友</t>
  </si>
  <si>
    <t>https://jiutian.readnovel.com/read/28440156002331206?site=3</t>
  </si>
  <si>
    <t>攻略失败后全家火葬场</t>
  </si>
  <si>
    <t>https://jiutian.readnovel.com/read/29520507803400406?site=3</t>
  </si>
  <si>
    <t>不知船上月</t>
  </si>
  <si>
    <t>https://jiutian.readnovel.com/read/31894050403398806?site=3</t>
  </si>
  <si>
    <t>升学宴</t>
  </si>
  <si>
    <t>https://jiutian.readnovel.com/read/33156569703293206?site=3</t>
  </si>
  <si>
    <t>婚礼上，我的未婚妻要嫁给别人</t>
  </si>
  <si>
    <t>https://jiutian.readnovel.com/read/31525744507206306?site=3</t>
  </si>
  <si>
    <t>带球跑后，太子他下神坛了</t>
  </si>
  <si>
    <t>https://jiutian.readnovel.com/read/28845910503848906?site=3</t>
  </si>
  <si>
    <t>亲表哥污蔑我肇事逃逸，我直接将车开进交警队</t>
  </si>
  <si>
    <t>https://jiutian.readnovel.com/read/33078960203686606?site=3</t>
  </si>
  <si>
    <t>老婆说她清冷</t>
  </si>
  <si>
    <t>https://jiutian.readnovel.com/read/29995627803879706?site=3</t>
  </si>
  <si>
    <t>好心的奶奶</t>
  </si>
  <si>
    <t>https://jiutian.readnovel.com/read/30374937504042606?site=3</t>
  </si>
  <si>
    <t>真假兄弟</t>
  </si>
  <si>
    <t>https://jiutian.readnovel.com/read/33915800107601706?site=3</t>
  </si>
  <si>
    <t>星光之下你同我</t>
  </si>
  <si>
    <t>https://jiutian.readnovel.com/read/31826196503929306?site=3</t>
  </si>
  <si>
    <t>奇妙的游戏</t>
  </si>
  <si>
    <t>https://jiutian.readnovel.com/read/34091053803945806?site=3</t>
  </si>
  <si>
    <t>水风空落眼前花</t>
  </si>
  <si>
    <t>https://jiutian.readnovel.com/read/31922524104769806?site=3</t>
  </si>
  <si>
    <t>芳菲歇去何须恨</t>
  </si>
  <si>
    <t>https://jiutian.readnovel.com/read/31818499604205506?site=3</t>
  </si>
  <si>
    <t>大约在冬季</t>
  </si>
  <si>
    <t>https://jiutian.readnovel.com/read/31869420204678206?site=3</t>
  </si>
  <si>
    <t>唯有暗香来</t>
  </si>
  <si>
    <t>https://jiutian.readnovel.com/read/31896359007682806?site=3</t>
  </si>
  <si>
    <t>每日上新</t>
  </si>
  <si>
    <t>狂欢俱乐部</t>
  </si>
  <si>
    <t>https://jiutian.readnovel.com/read/35306849604651306?site=3</t>
  </si>
  <si>
    <t>我当维修工的日子</t>
  </si>
  <si>
    <t>https://jiutian.readnovel.com/read/35274369107076606?site=3</t>
  </si>
  <si>
    <t>新婚奇事</t>
  </si>
  <si>
    <t>https://jiutian.readnovel.com/read/35274368403453806?site=3</t>
  </si>
  <si>
    <t>成长的困惑</t>
  </si>
  <si>
    <t>https://jiutian.readnovel.com/read/35239786203627606?site=3</t>
  </si>
  <si>
    <t>老公一年没回家</t>
  </si>
  <si>
    <t>https://jiutian.readnovel.com/read/35222336004313506?site=3</t>
  </si>
  <si>
    <t>艰难抉择</t>
  </si>
  <si>
    <t>https://jiutian.readnovel.com/read/35222336003604506?site=3</t>
  </si>
  <si>
    <t>校花的秘密</t>
  </si>
  <si>
    <t>https://jiutian.readnovel.com/read/35196949407551306?site=3</t>
  </si>
  <si>
    <t>特殊礼品</t>
  </si>
  <si>
    <t>https://jiutian.readnovel.com/read/35196949207551206?site=3</t>
  </si>
  <si>
    <t>隐秘的村落</t>
  </si>
  <si>
    <t>https://jiutian.readnovel.com/read/35196949207551106?site=3</t>
  </si>
  <si>
    <t>拼车陷阱</t>
  </si>
  <si>
    <t>https://jiutian.readnovel.com/read/35196949107551006?site=3</t>
  </si>
  <si>
    <t>缺角的拼图</t>
  </si>
  <si>
    <t>https://jiutian.readnovel.com/read/35196948904596006?site=3</t>
  </si>
  <si>
    <t>大哥的新女友</t>
  </si>
  <si>
    <t>https://jiutian.readnovel.com/read/35196948707550806?site=3</t>
  </si>
  <si>
    <t>好心办坏事</t>
  </si>
  <si>
    <t>https://jiutian.readnovel.com/read/35196948704595906?site=3</t>
  </si>
  <si>
    <t>青春迷恋</t>
  </si>
  <si>
    <t>https://jiutian.readnovel.com/read/35196948703883706?site=3</t>
  </si>
  <si>
    <t>产后修复</t>
  </si>
  <si>
    <t>https://jiutian.readnovel.com/read/35196948404595806?site=3</t>
  </si>
  <si>
    <t>保姆的特殊梦游症</t>
  </si>
  <si>
    <t>https://jiutian.readnovel.com/read/35196948007550606?site=3</t>
  </si>
  <si>
    <t>一步差错</t>
  </si>
  <si>
    <t>https://jiutian.readnovel.com/read/35196948004595406?site=3</t>
  </si>
  <si>
    <t>偷来的时光</t>
  </si>
  <si>
    <t>https://jiutian.readnovel.com/read/35196948003883406?site=3</t>
  </si>
  <si>
    <t>过年礼物</t>
  </si>
  <si>
    <t>https://jiutian.readnovel.com/read/35075723203939006?site=3</t>
  </si>
  <si>
    <t>山洞里的一夜</t>
  </si>
  <si>
    <t>https://jiutian.readnovel.com/read/35075723203938906?site=3</t>
  </si>
  <si>
    <t>回乡的意外</t>
  </si>
  <si>
    <t>https://jiutian.readnovel.com/read/35075684404616106?site=3</t>
  </si>
  <si>
    <t>健身房的考验</t>
  </si>
  <si>
    <t>https://jiutian.readnovel.com/read/35075684404616006?site=3</t>
  </si>
  <si>
    <t>爱的暖意</t>
  </si>
  <si>
    <t>https://jiutian.readnovel.com/read/35075683907627006?site=3</t>
  </si>
  <si>
    <t>特殊的约定</t>
  </si>
  <si>
    <t>https://jiutian.readnovel.com/read/35075683803906106?site=3</t>
  </si>
  <si>
    <t>特殊的感情</t>
  </si>
  <si>
    <t>https://jiutian.readnovel.com/read/35075683803906006?site=3</t>
  </si>
  <si>
    <t>渔船上的秘密</t>
  </si>
  <si>
    <t>https://jiutian.readnovel.com/read/35066439503637206?site=3</t>
  </si>
  <si>
    <t>混乱的婚礼</t>
  </si>
  <si>
    <t>https://jiutian.readnovel.com/read/35021628003198706?site=3</t>
  </si>
  <si>
    <t>婚姻的围城</t>
  </si>
  <si>
    <t>https://jiutian.readnovel.com/read/35021627503198506?site=3</t>
  </si>
  <si>
    <t>最好的年纪</t>
  </si>
  <si>
    <t>https://jiutian.readnovel.com/read/35021627507995906?site=3</t>
  </si>
  <si>
    <t>特殊的考验</t>
  </si>
  <si>
    <t>https://jiutian.readnovel.com/read/35007247603982306?site=3</t>
  </si>
  <si>
    <t>偶然的机会</t>
  </si>
  <si>
    <t>https://jiutian.readnovel.com/read/35006932203764306?site=3</t>
  </si>
  <si>
    <t>同居风波</t>
  </si>
  <si>
    <t>https://jiutian.readnovel.com/read/35006931907574206?site=3</t>
  </si>
  <si>
    <t>加班之夜</t>
  </si>
  <si>
    <t>https://jiutian.readnovel.com/read/35006931704525906?site=3</t>
  </si>
  <si>
    <t>野外惊魂</t>
  </si>
  <si>
    <t>https://jiutian.readnovel.com/read/35006931707573906?site=3</t>
  </si>
  <si>
    <t>摸喜的老男人</t>
  </si>
  <si>
    <t>https://jiutian.readnovel.com/read/35006931403763806?site=3</t>
  </si>
  <si>
    <t>老板的请求</t>
  </si>
  <si>
    <t>https://jiutian.readnovel.com/read/35006931107573206?site=3</t>
  </si>
  <si>
    <t>邻居的请求</t>
  </si>
  <si>
    <t>https://jiutian.readnovel.com/read/35006931103763606?site=3</t>
  </si>
  <si>
    <t>内心深处的秘密</t>
  </si>
  <si>
    <t>https://jiutian.readnovel.com/read/35006925607571806?site=3</t>
  </si>
  <si>
    <t>难言的经历</t>
  </si>
  <si>
    <t>https://jiutian.readnovel.com/read/34998541203924206?site=3</t>
  </si>
  <si>
    <t>打工的日子</t>
  </si>
  <si>
    <t>https://jiutian.readnovel.com/read/34971479103800906?site=3</t>
  </si>
  <si>
    <t>老公的设计</t>
  </si>
  <si>
    <t>https://jiutian.readnovel.com/read/34971479003800706?site=3</t>
  </si>
  <si>
    <t>健身馆长的阴谋</t>
  </si>
  <si>
    <t>https://jiutian.readnovel.com/read/34971478307564706?site=3</t>
  </si>
  <si>
    <t>包工头的阴谋</t>
  </si>
  <si>
    <t>https://jiutian.readnovel.com/read/34963998807343006?site=3</t>
  </si>
  <si>
    <t>迟到的真爱</t>
  </si>
  <si>
    <t>https://jiutian.readnovel.com/read/34963998507342906?site=3</t>
  </si>
  <si>
    <t>未完成的仪式</t>
  </si>
  <si>
    <t>https://jiutian.readnovel.com/read/34963998507342806?site=3</t>
  </si>
  <si>
    <t>爱的考验</t>
  </si>
  <si>
    <t>https://jiutian.readnovel.com/read/34963998504360406?site=3</t>
  </si>
  <si>
    <t>被掩藏的心思</t>
  </si>
  <si>
    <t>https://jiutian.readnovel.com/read/34963998503619606?site=3</t>
  </si>
  <si>
    <t>霸道的下属</t>
  </si>
  <si>
    <t>https://jiutian.readnovel.com/read/34963998503619506?site=3</t>
  </si>
  <si>
    <t>金牌教练</t>
  </si>
  <si>
    <t>https://jiutian.readnovel.com/read/34961016504683906?site=3</t>
  </si>
  <si>
    <t>编辑推荐</t>
  </si>
  <si>
    <t>太子殿下请赴死</t>
  </si>
  <si>
    <t>https://jiutian.readnovel.com/read/30477312604748406?site=3</t>
  </si>
  <si>
    <t>我放弃了白月光</t>
  </si>
  <si>
    <t>https://jiutian.readnovel.com/read/30468568303808906?site=3</t>
  </si>
  <si>
    <t>女友背刺后，我的马甲兜不住了</t>
  </si>
  <si>
    <t>https://jiutian.readnovel.com/read/30468568707838606?site=3</t>
  </si>
  <si>
    <t>重活一世，我不做舔狗</t>
  </si>
  <si>
    <t>https://jiutian.readnovel.com/read/30468569204764106?site=3</t>
  </si>
  <si>
    <t>我撞见儿子有两个爸爸</t>
  </si>
  <si>
    <t>https://jiutian.readnovel.com/read/30468575004764606?site=3</t>
  </si>
  <si>
    <t>我死后，妻子把我的指骨送了情夫</t>
  </si>
  <si>
    <t>https://jiutian.readnovel.com/read/30468648003819206?site=3</t>
  </si>
  <si>
    <t>捡到奇怪玉佩后我暴富了</t>
  </si>
  <si>
    <t>https://jiutian.readnovel.com/read/30468657507854006?site=3</t>
  </si>
  <si>
    <t>本宫所求，不过改命罢了</t>
  </si>
  <si>
    <t>https://jiutian.readnovel.com/read/30468659007854206?site=3</t>
  </si>
  <si>
    <t>抱紧富婆大腿，踢断狗男人小腿</t>
  </si>
  <si>
    <t>https://jiutian.readnovel.com/read/30459840004793906?site=3</t>
  </si>
  <si>
    <t>室友和跟踪狂谈恋爱后</t>
  </si>
  <si>
    <t>https://jiutian.readnovel.com/read/30433820504047506?site=3</t>
  </si>
  <si>
    <t>老婆为了初恋把我送进火葬场</t>
  </si>
  <si>
    <t>https://jiutian.readnovel.com/read/30433824007049506?site=3</t>
  </si>
  <si>
    <t>妻子策划绑架，骗我背上巨额贷款</t>
  </si>
  <si>
    <t>https://jiutian.readnovel.com/read/30433826303024306?site=3</t>
  </si>
  <si>
    <t>七夕节我收到喜当妈大礼</t>
  </si>
  <si>
    <t>https://jiutian.readnovel.com/read/30407898007216806?site=3</t>
  </si>
  <si>
    <t>软饭硬吃还被三，渣男我不要了</t>
  </si>
  <si>
    <t>https://jiutian.readnovel.com/read/30407898307217006?site=3</t>
  </si>
  <si>
    <t>儿子要绿茶女邻居当妈妈后却哭了</t>
  </si>
  <si>
    <t>https://jiutian.readnovel.com/read/30407898503126206?site=3</t>
  </si>
  <si>
    <t>老公青梅带球逼婚，我全部踢飞</t>
  </si>
  <si>
    <t>https://jiutian.readnovel.com/read/30407898607217106?site=3</t>
  </si>
  <si>
    <t>奸宦</t>
  </si>
  <si>
    <t>https://jiutian.readnovel.com/read/30243613507786906?site=3</t>
  </si>
  <si>
    <t>中奖后，我狂虐渣男</t>
  </si>
  <si>
    <t>https://jiutian.readnovel.com/read/30235290303828206?site=3</t>
  </si>
  <si>
    <t>我刚确诊不育症，老婆说她怀孕了</t>
  </si>
  <si>
    <t>https://jiutian.readnovel.com/read/30235202303783706?site=3</t>
  </si>
  <si>
    <t>同居三年，富二代男友吃软饭</t>
  </si>
  <si>
    <t>https://jiutian.readnovel.com/read/30235200503781706?site=3</t>
  </si>
  <si>
    <t>生孩子的是岳母，像产妇的是妻子</t>
  </si>
  <si>
    <t>https://jiutian.readnovel.com/read/30235191104774606?site=3</t>
  </si>
  <si>
    <t>被老婆诬陷插足后我杀疯了</t>
  </si>
  <si>
    <t>https://jiutian.readnovel.com/read/30235186604772406?site=3</t>
  </si>
  <si>
    <t>被救赎后反派杀疯了</t>
  </si>
  <si>
    <t>https://jiutian.readnovel.com/read/30135072604298507?site=3</t>
  </si>
  <si>
    <t>我妈去世后女友后悔了</t>
  </si>
  <si>
    <t>https://jiutian.readnovel.com/read/30226741707010506?site=3</t>
  </si>
  <si>
    <t>出门七日，回来小妾就大了肚子</t>
  </si>
  <si>
    <t>https://jiutian.readnovel.com/read/30226668004853206?site=3</t>
  </si>
  <si>
    <t>换嫁后，拿下瘸腿太子爷</t>
  </si>
  <si>
    <t>https://jiutian.readnovel.com/read/30226662104852706?site=3</t>
  </si>
  <si>
    <t>结婚五年老婆把家产送给白月光</t>
  </si>
  <si>
    <t>https://jiutian.readnovel.com/read/30226661007995406?site=3</t>
  </si>
  <si>
    <t>清纯女友被抓后我疯了</t>
  </si>
  <si>
    <t>https://jiutian.readnovel.com/read/30191934904938706?site=3</t>
  </si>
  <si>
    <t>保姆怀无精症老公的孩子跟我抢钱</t>
  </si>
  <si>
    <t>https://jiutian.readnovel.com/read/30191934304938606?site=3</t>
  </si>
  <si>
    <t>超雄娇妈害死我后后悔莫及</t>
  </si>
  <si>
    <t>https://jiutian.readnovel.com/read/30191934104938506?site=3</t>
  </si>
  <si>
    <t>恢复听力后发现老公偷吃</t>
  </si>
  <si>
    <t>https://jiutian.readnovel.com/read/30191768804900406?site=3</t>
  </si>
  <si>
    <t>妻子出轨后，违背了承诺</t>
  </si>
  <si>
    <t>https://jiutian.readnovel.com/read/30183433303071206?site=3</t>
  </si>
  <si>
    <t>女友出轨后宫外孕，求我签人流单</t>
  </si>
  <si>
    <t>https://jiutian.readnovel.com/read/30183423004069306?site=3</t>
  </si>
  <si>
    <t>清纯女友肚子上的妊娠纹</t>
  </si>
  <si>
    <t>https://jiutian.readnovel.com/read/30183421407221306?site=3</t>
  </si>
  <si>
    <t>丈夫为了白月光亲手杀了我</t>
  </si>
  <si>
    <t>https://jiutian.readnovel.com/read/30160124103421706?site=3</t>
  </si>
  <si>
    <t>老公背叛婚姻，我轻松将他拿捏</t>
  </si>
  <si>
    <t>https://jiutian.readnovel.com/read/30160125804939906?site=3</t>
  </si>
  <si>
    <t>明珠已在</t>
  </si>
  <si>
    <t>https://jiutian.readnovel.com/read/30157331307367906?site=3</t>
  </si>
  <si>
    <t>这个后妈，谁爱当谁当</t>
  </si>
  <si>
    <t>https://jiutian.readnovel.com/read/30157329507367206?site=3</t>
  </si>
  <si>
    <t>我被影帝莫名其妙绑了CP</t>
  </si>
  <si>
    <t>https://jiutian.readnovel.com/read/30157328007365906?site=3</t>
  </si>
  <si>
    <t>未婚夫变成妹夫后我直接踹开</t>
  </si>
  <si>
    <t>https://jiutian.readnovel.com/read/30157325007363506?site=3</t>
  </si>
  <si>
    <t>肺癌晚期后我不服就干</t>
  </si>
  <si>
    <t>https://jiutian.readnovel.com/read/30157323103329206?site=3</t>
  </si>
  <si>
    <t>清冷妻子自愿成为初恋的狗</t>
  </si>
  <si>
    <t>https://jiutian.readnovel.com/read/30157314507356406?site=3</t>
  </si>
  <si>
    <t>男友报了入赘豪门培训班</t>
  </si>
  <si>
    <t>https://jiutian.readnovel.com/read/30157301107348106?site=3</t>
  </si>
  <si>
    <t>老公毒死我后杀了他的白月光</t>
  </si>
  <si>
    <t>https://jiutian.readnovel.com/read/30131336203603606?site=3</t>
  </si>
  <si>
    <t>男友爸爸是我表姐夫</t>
  </si>
  <si>
    <t>https://jiutian.readnovel.com/read/30131332204062306?site=3</t>
  </si>
  <si>
    <t>离婚后，糟糠妻成商业巨佬</t>
  </si>
  <si>
    <t>https://jiutian.readnovel.com/read/30131272104050806?site=3</t>
  </si>
  <si>
    <t>西游：车迟国</t>
  </si>
  <si>
    <t>https://jiutian.readnovel.com/read/29822978603481306?site=3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</si>
</sst>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9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 t="str">
        <f>"33874913504886506"</f>
        <v>33874913504886506</v>
      </c>
      <c r="D2" t="s">
        <v>6</v>
      </c>
    </row>
    <row r="3" spans="1:4">
      <c r="A3" t="s">
        <v>4</v>
      </c>
      <c r="B3" t="s">
        <v>7</v>
      </c>
      <c r="C3" t="str">
        <f>"32906555403991106"</f>
        <v>32906555403991106</v>
      </c>
      <c r="D3" t="s">
        <v>8</v>
      </c>
    </row>
    <row r="4" spans="1:4">
      <c r="A4" t="s">
        <v>4</v>
      </c>
      <c r="B4" t="s">
        <v>9</v>
      </c>
      <c r="C4" t="str">
        <f>"33874914703874206"</f>
        <v>33874914703874206</v>
      </c>
      <c r="D4" t="s">
        <v>10</v>
      </c>
    </row>
    <row r="5" spans="1:4">
      <c r="A5" t="s">
        <v>4</v>
      </c>
      <c r="B5" t="s">
        <v>11</v>
      </c>
      <c r="C5" t="str">
        <f>"32276761103561106"</f>
        <v>32276761103561106</v>
      </c>
      <c r="D5" t="s">
        <v>12</v>
      </c>
    </row>
    <row r="6" spans="1:4">
      <c r="A6" t="s">
        <v>4</v>
      </c>
      <c r="B6" t="s">
        <v>13</v>
      </c>
      <c r="C6" t="str">
        <f>"34002475703469006"</f>
        <v>34002475703469006</v>
      </c>
      <c r="D6" t="s">
        <v>14</v>
      </c>
    </row>
    <row r="7" spans="1:4">
      <c r="A7" t="s">
        <v>4</v>
      </c>
      <c r="B7" t="s">
        <v>15</v>
      </c>
      <c r="C7" t="str">
        <f>"34028334503455406"</f>
        <v>34028334503455406</v>
      </c>
      <c r="D7" t="s">
        <v>16</v>
      </c>
    </row>
    <row r="8" spans="1:4">
      <c r="A8" t="s">
        <v>4</v>
      </c>
      <c r="B8" t="s">
        <v>17</v>
      </c>
      <c r="C8" t="str">
        <f>"33215924003328106"</f>
        <v>33215924003328106</v>
      </c>
      <c r="D8" t="s">
        <v>18</v>
      </c>
    </row>
    <row r="9" spans="1:4">
      <c r="A9" t="s">
        <v>4</v>
      </c>
      <c r="B9" t="s">
        <v>19</v>
      </c>
      <c r="C9" t="str">
        <f>"34107797304550206"</f>
        <v>34107797304550206</v>
      </c>
      <c r="D9" t="s">
        <v>20</v>
      </c>
    </row>
    <row r="10" spans="1:4">
      <c r="A10" t="s">
        <v>4</v>
      </c>
      <c r="B10" t="s">
        <v>21</v>
      </c>
      <c r="C10" t="str">
        <f>"34055855404049106"</f>
        <v>34055855404049106</v>
      </c>
      <c r="D10" t="s">
        <v>22</v>
      </c>
    </row>
    <row r="11" spans="1:4">
      <c r="A11" t="s">
        <v>4</v>
      </c>
      <c r="B11" t="s">
        <v>23</v>
      </c>
      <c r="C11" t="str">
        <f>"33883244203205206"</f>
        <v>33883244203205206</v>
      </c>
      <c r="D11" t="s">
        <v>24</v>
      </c>
    </row>
    <row r="12" spans="1:4">
      <c r="A12" t="s">
        <v>4</v>
      </c>
      <c r="B12" t="s">
        <v>25</v>
      </c>
      <c r="C12" t="str">
        <f>"34710790203978006"</f>
        <v>34710790203978006</v>
      </c>
      <c r="D12" t="s">
        <v>26</v>
      </c>
    </row>
    <row r="13" spans="1:4">
      <c r="A13" t="s">
        <v>4</v>
      </c>
      <c r="B13" t="s">
        <v>27</v>
      </c>
      <c r="C13" t="str">
        <f>"34669395907203206"</f>
        <v>34669395907203206</v>
      </c>
      <c r="D13" t="s">
        <v>28</v>
      </c>
    </row>
    <row r="14" spans="1:4">
      <c r="A14" t="s">
        <v>4</v>
      </c>
      <c r="B14" t="s">
        <v>29</v>
      </c>
      <c r="C14" t="str">
        <f>"35075723204649306"</f>
        <v>35075723204649306</v>
      </c>
      <c r="D14" t="s">
        <v>30</v>
      </c>
    </row>
    <row r="15" spans="1:4">
      <c r="A15" t="s">
        <v>4</v>
      </c>
      <c r="B15" t="s">
        <v>31</v>
      </c>
      <c r="C15" t="str">
        <f>"34107797203978206"</f>
        <v>34107797203978206</v>
      </c>
      <c r="D15" t="s">
        <v>32</v>
      </c>
    </row>
    <row r="16" spans="1:4">
      <c r="A16" t="s">
        <v>4</v>
      </c>
      <c r="B16" t="s">
        <v>33</v>
      </c>
      <c r="C16" t="str">
        <f>"33520890604656306"</f>
        <v>33520890604656306</v>
      </c>
      <c r="D16" t="s">
        <v>34</v>
      </c>
    </row>
    <row r="17" spans="1:4">
      <c r="A17" t="s">
        <v>4</v>
      </c>
      <c r="B17" t="s">
        <v>35</v>
      </c>
      <c r="C17" t="str">
        <f>"34045243107033406"</f>
        <v>34045243107033406</v>
      </c>
      <c r="D17" t="s">
        <v>36</v>
      </c>
    </row>
    <row r="18" spans="1:4">
      <c r="A18" t="s">
        <v>4</v>
      </c>
      <c r="B18" t="s">
        <v>37</v>
      </c>
      <c r="C18" t="str">
        <f>"31453402207550306"</f>
        <v>31453402207550306</v>
      </c>
      <c r="D18" t="s">
        <v>38</v>
      </c>
    </row>
    <row r="19" spans="1:4">
      <c r="A19" t="s">
        <v>4</v>
      </c>
      <c r="B19" t="s">
        <v>39</v>
      </c>
      <c r="C19" t="str">
        <f>"32800513703467806"</f>
        <v>32800513703467806</v>
      </c>
      <c r="D19" t="s">
        <v>40</v>
      </c>
    </row>
    <row r="20" spans="1:4">
      <c r="A20" t="s">
        <v>4</v>
      </c>
      <c r="B20" t="s">
        <v>41</v>
      </c>
      <c r="C20" t="str">
        <f>"34185960007778806"</f>
        <v>34185960007778806</v>
      </c>
      <c r="D20" t="s">
        <v>42</v>
      </c>
    </row>
    <row r="21" spans="1:4">
      <c r="A21" t="s">
        <v>4</v>
      </c>
      <c r="B21" t="s">
        <v>43</v>
      </c>
      <c r="C21" t="str">
        <f>"32474954503286606"</f>
        <v>32474954503286606</v>
      </c>
      <c r="D21" t="s">
        <v>44</v>
      </c>
    </row>
    <row r="22" spans="1:4">
      <c r="A22" t="s">
        <v>4</v>
      </c>
      <c r="B22" t="s">
        <v>45</v>
      </c>
      <c r="C22" t="str">
        <f>"33874913907425206"</f>
        <v>33874913907425206</v>
      </c>
      <c r="D22" t="s">
        <v>46</v>
      </c>
    </row>
    <row r="23" spans="1:4">
      <c r="A23" t="s">
        <v>4</v>
      </c>
      <c r="B23" t="s">
        <v>47</v>
      </c>
      <c r="C23" t="str">
        <f>"33371582604334306"</f>
        <v>33371582604334306</v>
      </c>
      <c r="D23" t="s">
        <v>48</v>
      </c>
    </row>
    <row r="24" spans="1:4">
      <c r="A24" t="s">
        <v>4</v>
      </c>
      <c r="B24" t="s">
        <v>49</v>
      </c>
      <c r="C24" t="str">
        <f>"33486436203402706"</f>
        <v>33486436203402706</v>
      </c>
      <c r="D24" t="s">
        <v>50</v>
      </c>
    </row>
    <row r="25" spans="1:4">
      <c r="A25" t="s">
        <v>4</v>
      </c>
      <c r="B25" t="s">
        <v>51</v>
      </c>
      <c r="C25" t="str">
        <f>"31670396803573206"</f>
        <v>31670396803573206</v>
      </c>
      <c r="D25" t="s">
        <v>52</v>
      </c>
    </row>
    <row r="26" spans="1:4">
      <c r="A26" t="s">
        <v>4</v>
      </c>
      <c r="B26" t="s">
        <v>53</v>
      </c>
      <c r="C26" t="str">
        <f>"32490010807282006"</f>
        <v>32490010807282006</v>
      </c>
      <c r="D26" t="s">
        <v>54</v>
      </c>
    </row>
    <row r="27" spans="1:4">
      <c r="A27" t="s">
        <v>4</v>
      </c>
      <c r="B27" t="s">
        <v>55</v>
      </c>
      <c r="C27" t="str">
        <f>"31617863404128606"</f>
        <v>31617863404128606</v>
      </c>
      <c r="D27" t="s">
        <v>56</v>
      </c>
    </row>
    <row r="28" spans="1:4">
      <c r="A28" t="s">
        <v>4</v>
      </c>
      <c r="B28" t="s">
        <v>57</v>
      </c>
      <c r="C28" t="str">
        <f>"31610176103018806"</f>
        <v>31610176103018806</v>
      </c>
      <c r="D28" t="s">
        <v>58</v>
      </c>
    </row>
    <row r="29" spans="1:4">
      <c r="A29" t="s">
        <v>4</v>
      </c>
      <c r="B29" t="s">
        <v>59</v>
      </c>
      <c r="C29" t="str">
        <f>"33028161803440706"</f>
        <v>33028161803440706</v>
      </c>
      <c r="D29" t="s">
        <v>60</v>
      </c>
    </row>
    <row r="30" spans="1:4">
      <c r="A30" t="s">
        <v>4</v>
      </c>
      <c r="B30" t="s">
        <v>61</v>
      </c>
      <c r="C30" t="str">
        <f>"32949598503912706"</f>
        <v>32949598503912706</v>
      </c>
      <c r="D30" t="s">
        <v>62</v>
      </c>
    </row>
    <row r="31" spans="1:4">
      <c r="A31" t="s">
        <v>4</v>
      </c>
      <c r="B31" t="s">
        <v>63</v>
      </c>
      <c r="C31" t="str">
        <f>"28915174504007306"</f>
        <v>28915174504007306</v>
      </c>
      <c r="D31" t="s">
        <v>64</v>
      </c>
    </row>
    <row r="32" spans="1:4">
      <c r="A32" t="s">
        <v>4</v>
      </c>
      <c r="B32" t="s">
        <v>65</v>
      </c>
      <c r="C32" t="str">
        <f>"28059095507734906"</f>
        <v>28059095507734906</v>
      </c>
      <c r="D32" t="s">
        <v>66</v>
      </c>
    </row>
    <row r="33" spans="1:4">
      <c r="A33" t="s">
        <v>4</v>
      </c>
      <c r="B33" t="s">
        <v>67</v>
      </c>
      <c r="C33" t="str">
        <f>"29684818803079006"</f>
        <v>29684818803079006</v>
      </c>
      <c r="D33" t="s">
        <v>68</v>
      </c>
    </row>
    <row r="34" spans="1:4">
      <c r="A34" t="s">
        <v>4</v>
      </c>
      <c r="B34" t="s">
        <v>69</v>
      </c>
      <c r="C34" t="str">
        <f>"28915151303896706"</f>
        <v>28915151303896706</v>
      </c>
      <c r="D34" t="s">
        <v>70</v>
      </c>
    </row>
    <row r="35" spans="1:4">
      <c r="A35" t="s">
        <v>4</v>
      </c>
      <c r="B35" t="s">
        <v>71</v>
      </c>
      <c r="C35" t="str">
        <f>"32154236007413706"</f>
        <v>32154236007413706</v>
      </c>
      <c r="D35" t="s">
        <v>72</v>
      </c>
    </row>
    <row r="36" spans="1:4">
      <c r="A36" t="s">
        <v>4</v>
      </c>
      <c r="B36" t="s">
        <v>73</v>
      </c>
      <c r="C36" t="str">
        <f>"31575602703878206"</f>
        <v>31575602703878206</v>
      </c>
      <c r="D36" t="s">
        <v>74</v>
      </c>
    </row>
    <row r="37" spans="1:4">
      <c r="A37" t="s">
        <v>4</v>
      </c>
      <c r="B37" t="s">
        <v>75</v>
      </c>
      <c r="C37" t="str">
        <f>"32734357807255206"</f>
        <v>32734357807255206</v>
      </c>
      <c r="D37" t="s">
        <v>76</v>
      </c>
    </row>
    <row r="38" spans="1:4">
      <c r="A38" t="s">
        <v>4</v>
      </c>
      <c r="B38" t="s">
        <v>77</v>
      </c>
      <c r="C38" t="str">
        <f>"31429090604836106"</f>
        <v>31429090604836106</v>
      </c>
      <c r="D38" t="s">
        <v>78</v>
      </c>
    </row>
    <row r="39" spans="1:4">
      <c r="A39" t="s">
        <v>4</v>
      </c>
      <c r="B39" t="s">
        <v>79</v>
      </c>
      <c r="C39" t="str">
        <f>"32301422507243506"</f>
        <v>32301422507243506</v>
      </c>
      <c r="D39" t="s">
        <v>80</v>
      </c>
    </row>
    <row r="40" spans="1:4">
      <c r="A40" t="s">
        <v>4</v>
      </c>
      <c r="B40" t="s">
        <v>81</v>
      </c>
      <c r="C40" t="str">
        <f>"33797193203755806"</f>
        <v>33797193203755806</v>
      </c>
      <c r="D40" t="s">
        <v>82</v>
      </c>
    </row>
    <row r="41" spans="1:4">
      <c r="A41" t="s">
        <v>4</v>
      </c>
      <c r="B41" t="s">
        <v>83</v>
      </c>
      <c r="C41" t="str">
        <f>"27524762204467806"</f>
        <v>27524762204467806</v>
      </c>
      <c r="D41" t="s">
        <v>84</v>
      </c>
    </row>
    <row r="42" spans="1:4">
      <c r="A42" t="s">
        <v>4</v>
      </c>
      <c r="B42" t="s">
        <v>85</v>
      </c>
      <c r="C42" t="str">
        <f>"29632478707739406"</f>
        <v>29632478707739406</v>
      </c>
      <c r="D42" t="s">
        <v>86</v>
      </c>
    </row>
    <row r="43" spans="1:4">
      <c r="A43" t="s">
        <v>4</v>
      </c>
      <c r="B43" t="s">
        <v>87</v>
      </c>
      <c r="C43" t="str">
        <f>"30487940804384306"</f>
        <v>30487940804384306</v>
      </c>
      <c r="D43" t="s">
        <v>88</v>
      </c>
    </row>
    <row r="44" spans="1:4">
      <c r="A44" t="s">
        <v>4</v>
      </c>
      <c r="B44" t="s">
        <v>89</v>
      </c>
      <c r="C44" t="str">
        <f>"32042329903277806"</f>
        <v>32042329903277806</v>
      </c>
      <c r="D44" t="s">
        <v>90</v>
      </c>
    </row>
    <row r="45" spans="1:4">
      <c r="A45" t="s">
        <v>4</v>
      </c>
      <c r="B45" t="s">
        <v>91</v>
      </c>
      <c r="C45" t="str">
        <f>"32128707303443706"</f>
        <v>32128707303443706</v>
      </c>
      <c r="D45" t="s">
        <v>92</v>
      </c>
    </row>
    <row r="46" spans="1:4">
      <c r="A46" t="s">
        <v>4</v>
      </c>
      <c r="B46" t="s">
        <v>93</v>
      </c>
      <c r="C46" t="str">
        <f>"33552980804424706"</f>
        <v>33552980804424706</v>
      </c>
      <c r="D46" t="s">
        <v>94</v>
      </c>
    </row>
    <row r="47" spans="1:4">
      <c r="A47" t="s">
        <v>4</v>
      </c>
      <c r="B47" t="s">
        <v>95</v>
      </c>
      <c r="C47" t="str">
        <f>"27395584507284306"</f>
        <v>27395584507284306</v>
      </c>
      <c r="D47" t="s">
        <v>96</v>
      </c>
    </row>
    <row r="48" spans="1:4">
      <c r="A48" t="s">
        <v>4</v>
      </c>
      <c r="B48" t="s">
        <v>97</v>
      </c>
      <c r="C48" t="str">
        <f>"28526352607412506"</f>
        <v>28526352607412506</v>
      </c>
      <c r="D48" t="s">
        <v>98</v>
      </c>
    </row>
    <row r="49" spans="1:4">
      <c r="A49" t="s">
        <v>4</v>
      </c>
      <c r="B49" t="s">
        <v>99</v>
      </c>
      <c r="C49" t="str">
        <f>"33182048204830206"</f>
        <v>33182048204830206</v>
      </c>
      <c r="D49" t="s">
        <v>100</v>
      </c>
    </row>
    <row r="50" spans="1:4">
      <c r="A50" t="s">
        <v>4</v>
      </c>
      <c r="B50" t="s">
        <v>101</v>
      </c>
      <c r="C50" t="str">
        <f>"33399083107277006"</f>
        <v>33399083107277006</v>
      </c>
      <c r="D50" t="s">
        <v>102</v>
      </c>
    </row>
    <row r="51" spans="1:4">
      <c r="A51" t="s">
        <v>4</v>
      </c>
      <c r="B51" t="s">
        <v>103</v>
      </c>
      <c r="C51" t="str">
        <f>"33639444603017606"</f>
        <v>33639444603017606</v>
      </c>
      <c r="D51" t="s">
        <v>104</v>
      </c>
    </row>
    <row r="52" spans="1:4">
      <c r="A52" t="s">
        <v>105</v>
      </c>
      <c r="B52" t="s">
        <v>7</v>
      </c>
      <c r="C52" t="str">
        <f>"32906555403991106"</f>
        <v>32906555403991106</v>
      </c>
      <c r="D52" t="s">
        <v>8</v>
      </c>
    </row>
    <row r="53" spans="1:4">
      <c r="A53" t="s">
        <v>105</v>
      </c>
      <c r="B53" t="s">
        <v>13</v>
      </c>
      <c r="C53" t="str">
        <f>"34002475703469006"</f>
        <v>34002475703469006</v>
      </c>
      <c r="D53" t="s">
        <v>14</v>
      </c>
    </row>
    <row r="54" spans="1:4">
      <c r="A54" t="s">
        <v>105</v>
      </c>
      <c r="B54" t="s">
        <v>106</v>
      </c>
      <c r="C54" t="str">
        <f>"34135493403562406"</f>
        <v>34135493403562406</v>
      </c>
      <c r="D54" t="s">
        <v>107</v>
      </c>
    </row>
    <row r="55" spans="1:4">
      <c r="A55" t="s">
        <v>105</v>
      </c>
      <c r="B55" t="s">
        <v>47</v>
      </c>
      <c r="C55" t="str">
        <f>"33371582604334306"</f>
        <v>33371582604334306</v>
      </c>
      <c r="D55" t="s">
        <v>48</v>
      </c>
    </row>
    <row r="56" spans="1:4">
      <c r="A56" t="s">
        <v>105</v>
      </c>
      <c r="B56" t="s">
        <v>108</v>
      </c>
      <c r="C56" t="str">
        <f>"34280893604891006"</f>
        <v>34280893604891006</v>
      </c>
      <c r="D56" t="s">
        <v>109</v>
      </c>
    </row>
    <row r="57" spans="1:4">
      <c r="A57" t="s">
        <v>105</v>
      </c>
      <c r="B57" t="s">
        <v>41</v>
      </c>
      <c r="C57" t="str">
        <f>"34185960007778806"</f>
        <v>34185960007778806</v>
      </c>
      <c r="D57" t="s">
        <v>42</v>
      </c>
    </row>
    <row r="58" spans="1:4">
      <c r="A58" t="s">
        <v>105</v>
      </c>
      <c r="B58" t="s">
        <v>21</v>
      </c>
      <c r="C58" t="str">
        <f>"34055855404049106"</f>
        <v>34055855404049106</v>
      </c>
      <c r="D58" t="s">
        <v>22</v>
      </c>
    </row>
    <row r="59" spans="1:4">
      <c r="A59" t="s">
        <v>105</v>
      </c>
      <c r="B59" t="s">
        <v>61</v>
      </c>
      <c r="C59" t="str">
        <f>"32949598503912706"</f>
        <v>32949598503912706</v>
      </c>
      <c r="D59" t="s">
        <v>62</v>
      </c>
    </row>
    <row r="60" spans="1:4">
      <c r="A60" t="s">
        <v>105</v>
      </c>
      <c r="B60" t="s">
        <v>110</v>
      </c>
      <c r="C60" t="str">
        <f>"34185953903360706"</f>
        <v>34185953903360706</v>
      </c>
      <c r="D60" t="s">
        <v>111</v>
      </c>
    </row>
    <row r="61" spans="1:4">
      <c r="A61" t="s">
        <v>105</v>
      </c>
      <c r="B61" t="s">
        <v>45</v>
      </c>
      <c r="C61" t="str">
        <f>"33874913907425206"</f>
        <v>33874913907425206</v>
      </c>
      <c r="D61" t="s">
        <v>46</v>
      </c>
    </row>
    <row r="62" spans="1:4">
      <c r="A62" t="s">
        <v>105</v>
      </c>
      <c r="B62" t="s">
        <v>112</v>
      </c>
      <c r="C62" t="str">
        <f>"29425018203563606"</f>
        <v>29425018203563606</v>
      </c>
      <c r="D62" t="s">
        <v>113</v>
      </c>
    </row>
    <row r="63" spans="1:4">
      <c r="A63" t="s">
        <v>105</v>
      </c>
      <c r="B63" t="s">
        <v>5</v>
      </c>
      <c r="C63" t="str">
        <f>"33874913504886506"</f>
        <v>33874913504886506</v>
      </c>
      <c r="D63" t="s">
        <v>6</v>
      </c>
    </row>
    <row r="64" spans="1:4">
      <c r="A64" t="s">
        <v>105</v>
      </c>
      <c r="B64" t="s">
        <v>114</v>
      </c>
      <c r="C64" t="str">
        <f>"33494337603795106"</f>
        <v>33494337603795106</v>
      </c>
      <c r="D64" t="s">
        <v>115</v>
      </c>
    </row>
    <row r="65" spans="1:4">
      <c r="A65" t="s">
        <v>105</v>
      </c>
      <c r="B65" t="s">
        <v>15</v>
      </c>
      <c r="C65" t="str">
        <f>"34028334503455406"</f>
        <v>34028334503455406</v>
      </c>
      <c r="D65" t="s">
        <v>16</v>
      </c>
    </row>
    <row r="66" spans="1:4">
      <c r="A66" t="s">
        <v>105</v>
      </c>
      <c r="B66" t="s">
        <v>43</v>
      </c>
      <c r="C66" t="str">
        <f>"32474954503286606"</f>
        <v>32474954503286606</v>
      </c>
      <c r="D66" t="s">
        <v>44</v>
      </c>
    </row>
    <row r="67" spans="1:4">
      <c r="A67" t="s">
        <v>105</v>
      </c>
      <c r="B67" t="s">
        <v>31</v>
      </c>
      <c r="C67" t="str">
        <f>"34107797203978206"</f>
        <v>34107797203978206</v>
      </c>
      <c r="D67" t="s">
        <v>32</v>
      </c>
    </row>
    <row r="68" spans="1:4">
      <c r="A68" t="s">
        <v>105</v>
      </c>
      <c r="B68" t="s">
        <v>116</v>
      </c>
      <c r="C68" t="str">
        <f>"34185956603361506"</f>
        <v>34185956603361506</v>
      </c>
      <c r="D68" t="s">
        <v>117</v>
      </c>
    </row>
    <row r="69" spans="1:4">
      <c r="A69" t="s">
        <v>105</v>
      </c>
      <c r="B69" t="s">
        <v>118</v>
      </c>
      <c r="C69" t="str">
        <f>"34107796707303406"</f>
        <v>34107796707303406</v>
      </c>
      <c r="D69" t="s">
        <v>119</v>
      </c>
    </row>
    <row r="70" spans="1:4">
      <c r="A70" t="s">
        <v>105</v>
      </c>
      <c r="B70" t="s">
        <v>11</v>
      </c>
      <c r="C70" t="str">
        <f>"32276761103561106"</f>
        <v>32276761103561106</v>
      </c>
      <c r="D70" t="s">
        <v>12</v>
      </c>
    </row>
    <row r="71" spans="1:4">
      <c r="A71" t="s">
        <v>105</v>
      </c>
      <c r="B71" t="s">
        <v>120</v>
      </c>
      <c r="C71" t="str">
        <f>"34045241007032306"</f>
        <v>34045241007032306</v>
      </c>
      <c r="D71" t="s">
        <v>121</v>
      </c>
    </row>
    <row r="72" spans="1:4">
      <c r="A72" t="s">
        <v>105</v>
      </c>
      <c r="B72" t="s">
        <v>122</v>
      </c>
      <c r="C72" t="str">
        <f>"29830442003330306"</f>
        <v>29830442003330306</v>
      </c>
      <c r="D72" t="s">
        <v>123</v>
      </c>
    </row>
    <row r="73" spans="1:4">
      <c r="A73" t="s">
        <v>105</v>
      </c>
      <c r="B73" t="s">
        <v>43</v>
      </c>
      <c r="C73" t="str">
        <f>"32397551704096406"</f>
        <v>32397551704096406</v>
      </c>
      <c r="D73" t="s">
        <v>124</v>
      </c>
    </row>
    <row r="74" spans="1:4">
      <c r="A74" t="s">
        <v>105</v>
      </c>
      <c r="B74" t="s">
        <v>125</v>
      </c>
      <c r="C74" t="str">
        <f>"33873228804862406"</f>
        <v>33873228804862406</v>
      </c>
      <c r="D74" t="s">
        <v>126</v>
      </c>
    </row>
    <row r="75" spans="1:4">
      <c r="A75" t="s">
        <v>105</v>
      </c>
      <c r="B75" t="s">
        <v>127</v>
      </c>
      <c r="C75" t="str">
        <f>"31790595203593806"</f>
        <v>31790595203593806</v>
      </c>
      <c r="D75" t="s">
        <v>128</v>
      </c>
    </row>
    <row r="76" spans="1:4">
      <c r="A76" t="s">
        <v>105</v>
      </c>
      <c r="B76" t="s">
        <v>129</v>
      </c>
      <c r="C76" t="str">
        <f>"34606935907270006"</f>
        <v>34606935907270006</v>
      </c>
      <c r="D76" t="s">
        <v>130</v>
      </c>
    </row>
    <row r="77" spans="1:4">
      <c r="A77" t="s">
        <v>105</v>
      </c>
      <c r="B77" t="s">
        <v>131</v>
      </c>
      <c r="C77" t="str">
        <f>"30036428303356306"</f>
        <v>30036428303356306</v>
      </c>
      <c r="D77" t="s">
        <v>132</v>
      </c>
    </row>
    <row r="78" spans="1:4">
      <c r="A78" t="s">
        <v>105</v>
      </c>
      <c r="B78" t="s">
        <v>133</v>
      </c>
      <c r="C78" t="str">
        <f>"29494442203286606"</f>
        <v>29494442203286606</v>
      </c>
      <c r="D78" t="s">
        <v>134</v>
      </c>
    </row>
    <row r="79" spans="1:4">
      <c r="A79" t="s">
        <v>105</v>
      </c>
      <c r="B79" t="s">
        <v>135</v>
      </c>
      <c r="C79" t="str">
        <f>"31997646804384606"</f>
        <v>31997646804384606</v>
      </c>
      <c r="D79" t="s">
        <v>136</v>
      </c>
    </row>
    <row r="80" spans="1:4">
      <c r="A80" t="s">
        <v>105</v>
      </c>
      <c r="B80" t="s">
        <v>137</v>
      </c>
      <c r="C80" t="str">
        <f>"34002392004215606"</f>
        <v>34002392004215606</v>
      </c>
      <c r="D80" t="s">
        <v>138</v>
      </c>
    </row>
    <row r="81" spans="1:4">
      <c r="A81" t="s">
        <v>105</v>
      </c>
      <c r="B81" t="s">
        <v>139</v>
      </c>
      <c r="C81" t="str">
        <f>"33036811903898206"</f>
        <v>33036811903898206</v>
      </c>
      <c r="D81" t="s">
        <v>140</v>
      </c>
    </row>
    <row r="82" spans="1:4">
      <c r="A82" t="s">
        <v>105</v>
      </c>
      <c r="B82" t="s">
        <v>141</v>
      </c>
      <c r="C82" t="str">
        <f>"29995629507808306"</f>
        <v>29995629507808306</v>
      </c>
      <c r="D82" t="s">
        <v>142</v>
      </c>
    </row>
    <row r="83" spans="1:4">
      <c r="A83" t="s">
        <v>105</v>
      </c>
      <c r="B83" t="s">
        <v>143</v>
      </c>
      <c r="C83" t="str">
        <f>"28440156002331206"</f>
        <v>28440156002331206</v>
      </c>
      <c r="D83" t="s">
        <v>144</v>
      </c>
    </row>
    <row r="84" spans="1:4">
      <c r="A84" t="s">
        <v>105</v>
      </c>
      <c r="B84" t="s">
        <v>145</v>
      </c>
      <c r="C84" t="str">
        <f>"29520507803400406"</f>
        <v>29520507803400406</v>
      </c>
      <c r="D84" t="s">
        <v>146</v>
      </c>
    </row>
    <row r="85" spans="1:4">
      <c r="A85" t="s">
        <v>105</v>
      </c>
      <c r="B85" t="s">
        <v>147</v>
      </c>
      <c r="C85" t="str">
        <f>"31894050403398806"</f>
        <v>31894050403398806</v>
      </c>
      <c r="D85" t="s">
        <v>148</v>
      </c>
    </row>
    <row r="86" spans="1:4">
      <c r="A86" t="s">
        <v>105</v>
      </c>
      <c r="B86" t="s">
        <v>33</v>
      </c>
      <c r="C86" t="str">
        <f>"33520890604656306"</f>
        <v>33520890604656306</v>
      </c>
      <c r="D86" t="s">
        <v>34</v>
      </c>
    </row>
    <row r="87" spans="1:4">
      <c r="A87" t="s">
        <v>105</v>
      </c>
      <c r="B87" t="s">
        <v>149</v>
      </c>
      <c r="C87" t="str">
        <f>"33156569703293206"</f>
        <v>33156569703293206</v>
      </c>
      <c r="D87" t="s">
        <v>150</v>
      </c>
    </row>
    <row r="88" spans="1:4">
      <c r="A88" t="s">
        <v>105</v>
      </c>
      <c r="B88" t="s">
        <v>151</v>
      </c>
      <c r="C88" t="str">
        <f>"31525744507206306"</f>
        <v>31525744507206306</v>
      </c>
      <c r="D88" t="s">
        <v>152</v>
      </c>
    </row>
    <row r="89" spans="1:4">
      <c r="A89" t="s">
        <v>105</v>
      </c>
      <c r="B89" t="s">
        <v>153</v>
      </c>
      <c r="C89" t="str">
        <f>"28845910503848906"</f>
        <v>28845910503848906</v>
      </c>
      <c r="D89" t="s">
        <v>154</v>
      </c>
    </row>
    <row r="90" spans="1:4">
      <c r="A90" t="s">
        <v>105</v>
      </c>
      <c r="B90" t="s">
        <v>155</v>
      </c>
      <c r="C90" t="str">
        <f>"33078960203686606"</f>
        <v>33078960203686606</v>
      </c>
      <c r="D90" t="s">
        <v>156</v>
      </c>
    </row>
    <row r="91" spans="1:4">
      <c r="A91" t="s">
        <v>105</v>
      </c>
      <c r="B91" t="s">
        <v>157</v>
      </c>
      <c r="C91" t="str">
        <f>"29995627803879706"</f>
        <v>29995627803879706</v>
      </c>
      <c r="D91" t="s">
        <v>158</v>
      </c>
    </row>
    <row r="92" spans="1:4">
      <c r="A92" t="s">
        <v>105</v>
      </c>
      <c r="B92" t="s">
        <v>159</v>
      </c>
      <c r="C92" t="str">
        <f>"30374937504042606"</f>
        <v>30374937504042606</v>
      </c>
      <c r="D92" t="s">
        <v>160</v>
      </c>
    </row>
    <row r="93" spans="1:4">
      <c r="A93" t="s">
        <v>105</v>
      </c>
      <c r="B93" t="s">
        <v>23</v>
      </c>
      <c r="C93" t="str">
        <f>"33883244203205206"</f>
        <v>33883244203205206</v>
      </c>
      <c r="D93" t="s">
        <v>24</v>
      </c>
    </row>
    <row r="94" spans="1:4">
      <c r="A94" t="s">
        <v>105</v>
      </c>
      <c r="B94" t="s">
        <v>161</v>
      </c>
      <c r="C94" t="str">
        <f>"33915800107601706"</f>
        <v>33915800107601706</v>
      </c>
      <c r="D94" t="s">
        <v>162</v>
      </c>
    </row>
    <row r="95" spans="1:4">
      <c r="A95" t="s">
        <v>105</v>
      </c>
      <c r="B95" t="s">
        <v>163</v>
      </c>
      <c r="C95" t="str">
        <f>"31826196503929306"</f>
        <v>31826196503929306</v>
      </c>
      <c r="D95" t="s">
        <v>164</v>
      </c>
    </row>
    <row r="96" spans="1:4">
      <c r="A96" t="s">
        <v>105</v>
      </c>
      <c r="B96" t="s">
        <v>165</v>
      </c>
      <c r="C96" t="str">
        <f>"34091053803945806"</f>
        <v>34091053803945806</v>
      </c>
      <c r="D96" t="s">
        <v>166</v>
      </c>
    </row>
    <row r="97" spans="1:4">
      <c r="A97" t="s">
        <v>105</v>
      </c>
      <c r="B97" t="s">
        <v>25</v>
      </c>
      <c r="C97" t="str">
        <f>"34710790203978006"</f>
        <v>34710790203978006</v>
      </c>
      <c r="D97" t="s">
        <v>26</v>
      </c>
    </row>
    <row r="98" spans="1:4">
      <c r="A98" t="s">
        <v>105</v>
      </c>
      <c r="B98" t="s">
        <v>167</v>
      </c>
      <c r="C98" t="str">
        <f>"31922524104769806"</f>
        <v>31922524104769806</v>
      </c>
      <c r="D98" t="s">
        <v>168</v>
      </c>
    </row>
    <row r="99" spans="1:4">
      <c r="A99" t="s">
        <v>105</v>
      </c>
      <c r="B99" t="s">
        <v>169</v>
      </c>
      <c r="C99" t="str">
        <f>"31818499604205506"</f>
        <v>31818499604205506</v>
      </c>
      <c r="D99" t="s">
        <v>170</v>
      </c>
    </row>
    <row r="100" spans="1:4">
      <c r="A100" t="s">
        <v>105</v>
      </c>
      <c r="B100" t="s">
        <v>171</v>
      </c>
      <c r="C100" t="str">
        <f>"31869420204678206"</f>
        <v>31869420204678206</v>
      </c>
      <c r="D100" t="s">
        <v>172</v>
      </c>
    </row>
    <row r="101" spans="1:4">
      <c r="A101" t="s">
        <v>105</v>
      </c>
      <c r="B101" t="s">
        <v>173</v>
      </c>
      <c r="C101" t="str">
        <f>"31896359007682806"</f>
        <v>31896359007682806</v>
      </c>
      <c r="D101" t="s">
        <v>174</v>
      </c>
    </row>
    <row r="102" spans="1:4">
      <c r="A102" t="s">
        <v>175</v>
      </c>
      <c r="B102" t="s">
        <v>176</v>
      </c>
      <c r="C102" t="str">
        <f>"35306849604651306"</f>
        <v>35306849604651306</v>
      </c>
      <c r="D102" t="s">
        <v>177</v>
      </c>
    </row>
    <row r="103" spans="1:4">
      <c r="A103" t="s">
        <v>175</v>
      </c>
      <c r="B103" t="s">
        <v>178</v>
      </c>
      <c r="C103" t="str">
        <f>"35274369107076606"</f>
        <v>35274369107076606</v>
      </c>
      <c r="D103" t="s">
        <v>179</v>
      </c>
    </row>
    <row r="104" spans="1:4">
      <c r="A104" t="s">
        <v>175</v>
      </c>
      <c r="B104" t="s">
        <v>180</v>
      </c>
      <c r="C104" t="str">
        <f>"35274368403453806"</f>
        <v>35274368403453806</v>
      </c>
      <c r="D104" t="s">
        <v>181</v>
      </c>
    </row>
    <row r="105" spans="1:4">
      <c r="A105" t="s">
        <v>175</v>
      </c>
      <c r="B105" t="s">
        <v>182</v>
      </c>
      <c r="C105" t="str">
        <f>"35239786203627606"</f>
        <v>35239786203627606</v>
      </c>
      <c r="D105" t="s">
        <v>183</v>
      </c>
    </row>
    <row r="106" spans="1:4">
      <c r="A106" t="s">
        <v>175</v>
      </c>
      <c r="B106" t="s">
        <v>184</v>
      </c>
      <c r="C106" t="str">
        <f>"35222336004313506"</f>
        <v>35222336004313506</v>
      </c>
      <c r="D106" t="s">
        <v>185</v>
      </c>
    </row>
    <row r="107" spans="1:4">
      <c r="A107" t="s">
        <v>175</v>
      </c>
      <c r="B107" t="s">
        <v>186</v>
      </c>
      <c r="C107" t="str">
        <f>"35222336003604506"</f>
        <v>35222336003604506</v>
      </c>
      <c r="D107" t="s">
        <v>187</v>
      </c>
    </row>
    <row r="108" spans="1:4">
      <c r="A108" t="s">
        <v>175</v>
      </c>
      <c r="B108" t="s">
        <v>188</v>
      </c>
      <c r="C108" t="str">
        <f>"35196949407551306"</f>
        <v>35196949407551306</v>
      </c>
      <c r="D108" t="s">
        <v>189</v>
      </c>
    </row>
    <row r="109" spans="1:4">
      <c r="A109" t="s">
        <v>175</v>
      </c>
      <c r="B109" t="s">
        <v>190</v>
      </c>
      <c r="C109" t="str">
        <f>"35196949207551206"</f>
        <v>35196949207551206</v>
      </c>
      <c r="D109" t="s">
        <v>191</v>
      </c>
    </row>
    <row r="110" spans="1:4">
      <c r="A110" t="s">
        <v>175</v>
      </c>
      <c r="B110" t="s">
        <v>192</v>
      </c>
      <c r="C110" t="str">
        <f>"35196949207551106"</f>
        <v>35196949207551106</v>
      </c>
      <c r="D110" t="s">
        <v>193</v>
      </c>
    </row>
    <row r="111" spans="1:4">
      <c r="A111" t="s">
        <v>175</v>
      </c>
      <c r="B111" t="s">
        <v>194</v>
      </c>
      <c r="C111" t="str">
        <f>"35196949107551006"</f>
        <v>35196949107551006</v>
      </c>
      <c r="D111" t="s">
        <v>195</v>
      </c>
    </row>
    <row r="112" spans="1:4">
      <c r="A112" t="s">
        <v>175</v>
      </c>
      <c r="B112" t="s">
        <v>196</v>
      </c>
      <c r="C112" t="str">
        <f>"35196948904596006"</f>
        <v>35196948904596006</v>
      </c>
      <c r="D112" t="s">
        <v>197</v>
      </c>
    </row>
    <row r="113" spans="1:4">
      <c r="A113" t="s">
        <v>175</v>
      </c>
      <c r="B113" t="s">
        <v>198</v>
      </c>
      <c r="C113" t="str">
        <f>"35196948707550806"</f>
        <v>35196948707550806</v>
      </c>
      <c r="D113" t="s">
        <v>199</v>
      </c>
    </row>
    <row r="114" spans="1:4">
      <c r="A114" t="s">
        <v>175</v>
      </c>
      <c r="B114" t="s">
        <v>200</v>
      </c>
      <c r="C114" t="str">
        <f>"35196948704595906"</f>
        <v>35196948704595906</v>
      </c>
      <c r="D114" t="s">
        <v>201</v>
      </c>
    </row>
    <row r="115" spans="1:4">
      <c r="A115" t="s">
        <v>175</v>
      </c>
      <c r="B115" t="s">
        <v>202</v>
      </c>
      <c r="C115" t="str">
        <f>"35196948703883706"</f>
        <v>35196948703883706</v>
      </c>
      <c r="D115" t="s">
        <v>203</v>
      </c>
    </row>
    <row r="116" spans="1:4">
      <c r="A116" t="s">
        <v>175</v>
      </c>
      <c r="B116" t="s">
        <v>204</v>
      </c>
      <c r="C116" t="str">
        <f>"35196948404595806"</f>
        <v>35196948404595806</v>
      </c>
      <c r="D116" t="s">
        <v>205</v>
      </c>
    </row>
    <row r="117" spans="1:4">
      <c r="A117" t="s">
        <v>175</v>
      </c>
      <c r="B117" t="s">
        <v>206</v>
      </c>
      <c r="C117" t="str">
        <f>"35196948007550606"</f>
        <v>35196948007550606</v>
      </c>
      <c r="D117" t="s">
        <v>207</v>
      </c>
    </row>
    <row r="118" spans="1:4">
      <c r="A118" t="s">
        <v>175</v>
      </c>
      <c r="B118" t="s">
        <v>208</v>
      </c>
      <c r="C118" t="str">
        <f>"35196948004595406"</f>
        <v>35196948004595406</v>
      </c>
      <c r="D118" t="s">
        <v>209</v>
      </c>
    </row>
    <row r="119" spans="1:4">
      <c r="A119" t="s">
        <v>175</v>
      </c>
      <c r="B119" t="s">
        <v>210</v>
      </c>
      <c r="C119" t="str">
        <f>"35196948003883406"</f>
        <v>35196948003883406</v>
      </c>
      <c r="D119" t="s">
        <v>211</v>
      </c>
    </row>
    <row r="120" spans="1:4">
      <c r="A120" t="s">
        <v>175</v>
      </c>
      <c r="B120" t="s">
        <v>29</v>
      </c>
      <c r="C120" t="str">
        <f>"35075723204649306"</f>
        <v>35075723204649306</v>
      </c>
      <c r="D120" t="s">
        <v>30</v>
      </c>
    </row>
    <row r="121" spans="1:4">
      <c r="A121" t="s">
        <v>175</v>
      </c>
      <c r="B121" t="s">
        <v>212</v>
      </c>
      <c r="C121" t="str">
        <f>"35075723203939006"</f>
        <v>35075723203939006</v>
      </c>
      <c r="D121" t="s">
        <v>213</v>
      </c>
    </row>
    <row r="122" spans="1:4">
      <c r="A122" t="s">
        <v>175</v>
      </c>
      <c r="B122" t="s">
        <v>214</v>
      </c>
      <c r="C122" t="str">
        <f>"35075723203938906"</f>
        <v>35075723203938906</v>
      </c>
      <c r="D122" t="s">
        <v>215</v>
      </c>
    </row>
    <row r="123" spans="1:4">
      <c r="A123" t="s">
        <v>175</v>
      </c>
      <c r="B123" t="s">
        <v>216</v>
      </c>
      <c r="C123" t="str">
        <f>"35075684404616106"</f>
        <v>35075684404616106</v>
      </c>
      <c r="D123" t="s">
        <v>217</v>
      </c>
    </row>
    <row r="124" spans="1:4">
      <c r="A124" t="s">
        <v>175</v>
      </c>
      <c r="B124" t="s">
        <v>218</v>
      </c>
      <c r="C124" t="str">
        <f>"35075684404616006"</f>
        <v>35075684404616006</v>
      </c>
      <c r="D124" t="s">
        <v>219</v>
      </c>
    </row>
    <row r="125" spans="1:4">
      <c r="A125" t="s">
        <v>175</v>
      </c>
      <c r="B125" t="s">
        <v>220</v>
      </c>
      <c r="C125" t="str">
        <f>"35075683907627006"</f>
        <v>35075683907627006</v>
      </c>
      <c r="D125" t="s">
        <v>221</v>
      </c>
    </row>
    <row r="126" spans="1:4">
      <c r="A126" t="s">
        <v>175</v>
      </c>
      <c r="B126" t="s">
        <v>222</v>
      </c>
      <c r="C126" t="str">
        <f>"35075683803906106"</f>
        <v>35075683803906106</v>
      </c>
      <c r="D126" t="s">
        <v>223</v>
      </c>
    </row>
    <row r="127" spans="1:4">
      <c r="A127" t="s">
        <v>175</v>
      </c>
      <c r="B127" t="s">
        <v>224</v>
      </c>
      <c r="C127" t="str">
        <f>"35075683803906006"</f>
        <v>35075683803906006</v>
      </c>
      <c r="D127" t="s">
        <v>225</v>
      </c>
    </row>
    <row r="128" spans="1:4">
      <c r="A128" t="s">
        <v>175</v>
      </c>
      <c r="B128" t="s">
        <v>226</v>
      </c>
      <c r="C128" t="str">
        <f>"35066439503637206"</f>
        <v>35066439503637206</v>
      </c>
      <c r="D128" t="s">
        <v>227</v>
      </c>
    </row>
    <row r="129" spans="1:4">
      <c r="A129" t="s">
        <v>175</v>
      </c>
      <c r="B129" t="s">
        <v>228</v>
      </c>
      <c r="C129" t="str">
        <f>"35021628003198706"</f>
        <v>35021628003198706</v>
      </c>
      <c r="D129" t="s">
        <v>229</v>
      </c>
    </row>
    <row r="130" spans="1:4">
      <c r="A130" t="s">
        <v>175</v>
      </c>
      <c r="B130" t="s">
        <v>230</v>
      </c>
      <c r="C130" t="str">
        <f>"35021627503198506"</f>
        <v>35021627503198506</v>
      </c>
      <c r="D130" t="s">
        <v>231</v>
      </c>
    </row>
    <row r="131" spans="1:4">
      <c r="A131" t="s">
        <v>175</v>
      </c>
      <c r="B131" t="s">
        <v>232</v>
      </c>
      <c r="C131" t="str">
        <f>"35021627507995906"</f>
        <v>35021627507995906</v>
      </c>
      <c r="D131" t="s">
        <v>233</v>
      </c>
    </row>
    <row r="132" spans="1:4">
      <c r="A132" t="s">
        <v>175</v>
      </c>
      <c r="B132" t="s">
        <v>234</v>
      </c>
      <c r="C132" t="str">
        <f>"35007247603982306"</f>
        <v>35007247603982306</v>
      </c>
      <c r="D132" t="s">
        <v>235</v>
      </c>
    </row>
    <row r="133" spans="1:4">
      <c r="A133" t="s">
        <v>175</v>
      </c>
      <c r="B133" t="s">
        <v>236</v>
      </c>
      <c r="C133" t="str">
        <f>"35006932203764306"</f>
        <v>35006932203764306</v>
      </c>
      <c r="D133" t="s">
        <v>237</v>
      </c>
    </row>
    <row r="134" spans="1:4">
      <c r="A134" t="s">
        <v>175</v>
      </c>
      <c r="B134" t="s">
        <v>238</v>
      </c>
      <c r="C134" t="str">
        <f>"35006931907574206"</f>
        <v>35006931907574206</v>
      </c>
      <c r="D134" t="s">
        <v>239</v>
      </c>
    </row>
    <row r="135" spans="1:4">
      <c r="A135" t="s">
        <v>175</v>
      </c>
      <c r="B135" t="s">
        <v>240</v>
      </c>
      <c r="C135" t="str">
        <f>"35006931704525906"</f>
        <v>35006931704525906</v>
      </c>
      <c r="D135" t="s">
        <v>241</v>
      </c>
    </row>
    <row r="136" spans="1:4">
      <c r="A136" t="s">
        <v>175</v>
      </c>
      <c r="B136" t="s">
        <v>242</v>
      </c>
      <c r="C136" t="str">
        <f>"35006931707573906"</f>
        <v>35006931707573906</v>
      </c>
      <c r="D136" t="s">
        <v>243</v>
      </c>
    </row>
    <row r="137" spans="1:4">
      <c r="A137" t="s">
        <v>175</v>
      </c>
      <c r="B137" t="s">
        <v>244</v>
      </c>
      <c r="C137" t="str">
        <f>"35006931403763806"</f>
        <v>35006931403763806</v>
      </c>
      <c r="D137" t="s">
        <v>245</v>
      </c>
    </row>
    <row r="138" spans="1:4">
      <c r="A138" t="s">
        <v>175</v>
      </c>
      <c r="B138" t="s">
        <v>246</v>
      </c>
      <c r="C138" t="str">
        <f>"35006931107573206"</f>
        <v>35006931107573206</v>
      </c>
      <c r="D138" t="s">
        <v>247</v>
      </c>
    </row>
    <row r="139" spans="1:4">
      <c r="A139" t="s">
        <v>175</v>
      </c>
      <c r="B139" t="s">
        <v>248</v>
      </c>
      <c r="C139" t="str">
        <f>"35006931103763606"</f>
        <v>35006931103763606</v>
      </c>
      <c r="D139" t="s">
        <v>249</v>
      </c>
    </row>
    <row r="140" spans="1:4">
      <c r="A140" t="s">
        <v>175</v>
      </c>
      <c r="B140" t="s">
        <v>250</v>
      </c>
      <c r="C140" t="str">
        <f>"35006925607571806"</f>
        <v>35006925607571806</v>
      </c>
      <c r="D140" t="s">
        <v>251</v>
      </c>
    </row>
    <row r="141" spans="1:4">
      <c r="A141" t="s">
        <v>175</v>
      </c>
      <c r="B141" t="s">
        <v>252</v>
      </c>
      <c r="C141" t="str">
        <f>"34998541203924206"</f>
        <v>34998541203924206</v>
      </c>
      <c r="D141" t="s">
        <v>253</v>
      </c>
    </row>
    <row r="142" spans="1:4">
      <c r="A142" t="s">
        <v>175</v>
      </c>
      <c r="B142" t="s">
        <v>254</v>
      </c>
      <c r="C142" t="str">
        <f>"34971479103800906"</f>
        <v>34971479103800906</v>
      </c>
      <c r="D142" t="s">
        <v>255</v>
      </c>
    </row>
    <row r="143" spans="1:4">
      <c r="A143" t="s">
        <v>175</v>
      </c>
      <c r="B143" t="s">
        <v>256</v>
      </c>
      <c r="C143" t="str">
        <f>"34971479003800706"</f>
        <v>34971479003800706</v>
      </c>
      <c r="D143" t="s">
        <v>257</v>
      </c>
    </row>
    <row r="144" spans="1:4">
      <c r="A144" t="s">
        <v>175</v>
      </c>
      <c r="B144" t="s">
        <v>258</v>
      </c>
      <c r="C144" t="str">
        <f>"34971478307564706"</f>
        <v>34971478307564706</v>
      </c>
      <c r="D144" t="s">
        <v>259</v>
      </c>
    </row>
    <row r="145" spans="1:4">
      <c r="A145" t="s">
        <v>175</v>
      </c>
      <c r="B145" t="s">
        <v>260</v>
      </c>
      <c r="C145" t="str">
        <f>"34963998807343006"</f>
        <v>34963998807343006</v>
      </c>
      <c r="D145" t="s">
        <v>261</v>
      </c>
    </row>
    <row r="146" spans="1:4">
      <c r="A146" t="s">
        <v>175</v>
      </c>
      <c r="B146" t="s">
        <v>262</v>
      </c>
      <c r="C146" t="str">
        <f>"34963998507342906"</f>
        <v>34963998507342906</v>
      </c>
      <c r="D146" t="s">
        <v>263</v>
      </c>
    </row>
    <row r="147" spans="1:4">
      <c r="A147" t="s">
        <v>175</v>
      </c>
      <c r="B147" t="s">
        <v>264</v>
      </c>
      <c r="C147" t="str">
        <f>"34963998507342806"</f>
        <v>34963998507342806</v>
      </c>
      <c r="D147" t="s">
        <v>265</v>
      </c>
    </row>
    <row r="148" spans="1:4">
      <c r="A148" t="s">
        <v>175</v>
      </c>
      <c r="B148" t="s">
        <v>266</v>
      </c>
      <c r="C148" t="str">
        <f>"34963998504360406"</f>
        <v>34963998504360406</v>
      </c>
      <c r="D148" t="s">
        <v>267</v>
      </c>
    </row>
    <row r="149" spans="1:4">
      <c r="A149" t="s">
        <v>175</v>
      </c>
      <c r="B149" t="s">
        <v>268</v>
      </c>
      <c r="C149" t="str">
        <f>"34963998503619606"</f>
        <v>34963998503619606</v>
      </c>
      <c r="D149" t="s">
        <v>269</v>
      </c>
    </row>
    <row r="150" spans="1:4">
      <c r="A150" t="s">
        <v>175</v>
      </c>
      <c r="B150" t="s">
        <v>270</v>
      </c>
      <c r="C150" t="str">
        <f>"34963998503619506"</f>
        <v>34963998503619506</v>
      </c>
      <c r="D150" t="s">
        <v>271</v>
      </c>
    </row>
    <row r="151" spans="1:4">
      <c r="A151" t="s">
        <v>175</v>
      </c>
      <c r="B151" t="s">
        <v>272</v>
      </c>
      <c r="C151" t="str">
        <f>"34961016504683906"</f>
        <v>34961016504683906</v>
      </c>
      <c r="D151" t="s">
        <v>273</v>
      </c>
    </row>
    <row r="152" spans="1:4">
      <c r="A152" t="s">
        <v>274</v>
      </c>
      <c r="B152" t="s">
        <v>275</v>
      </c>
      <c r="C152" t="str">
        <f>"30477312604748406"</f>
        <v>30477312604748406</v>
      </c>
      <c r="D152" t="s">
        <v>276</v>
      </c>
    </row>
    <row r="153" spans="1:4">
      <c r="A153" t="s">
        <v>274</v>
      </c>
      <c r="B153" t="s">
        <v>277</v>
      </c>
      <c r="C153" t="str">
        <f>"30468568303808906"</f>
        <v>30468568303808906</v>
      </c>
      <c r="D153" t="s">
        <v>278</v>
      </c>
    </row>
    <row r="154" spans="1:4">
      <c r="A154" t="s">
        <v>274</v>
      </c>
      <c r="B154" t="s">
        <v>279</v>
      </c>
      <c r="C154" t="str">
        <f>"30468568707838606"</f>
        <v>30468568707838606</v>
      </c>
      <c r="D154" t="s">
        <v>280</v>
      </c>
    </row>
    <row r="155" spans="1:4">
      <c r="A155" t="s">
        <v>274</v>
      </c>
      <c r="B155" t="s">
        <v>281</v>
      </c>
      <c r="C155" t="str">
        <f>"30468569204764106"</f>
        <v>30468569204764106</v>
      </c>
      <c r="D155" t="s">
        <v>282</v>
      </c>
    </row>
    <row r="156" spans="1:4">
      <c r="A156" t="s">
        <v>274</v>
      </c>
      <c r="B156" t="s">
        <v>283</v>
      </c>
      <c r="C156" t="str">
        <f>"30468575004764606"</f>
        <v>30468575004764606</v>
      </c>
      <c r="D156" t="s">
        <v>284</v>
      </c>
    </row>
    <row r="157" spans="1:4">
      <c r="A157" t="s">
        <v>274</v>
      </c>
      <c r="B157" t="s">
        <v>285</v>
      </c>
      <c r="C157" t="str">
        <f>"30468648003819206"</f>
        <v>30468648003819206</v>
      </c>
      <c r="D157" t="s">
        <v>286</v>
      </c>
    </row>
    <row r="158" spans="1:4">
      <c r="A158" t="s">
        <v>274</v>
      </c>
      <c r="B158" t="s">
        <v>287</v>
      </c>
      <c r="C158" t="str">
        <f>"30468657507854006"</f>
        <v>30468657507854006</v>
      </c>
      <c r="D158" t="s">
        <v>288</v>
      </c>
    </row>
    <row r="159" spans="1:4">
      <c r="A159" t="s">
        <v>274</v>
      </c>
      <c r="B159" t="s">
        <v>289</v>
      </c>
      <c r="C159" t="str">
        <f>"30468659007854206"</f>
        <v>30468659007854206</v>
      </c>
      <c r="D159" t="s">
        <v>290</v>
      </c>
    </row>
    <row r="160" spans="1:4">
      <c r="A160" t="s">
        <v>274</v>
      </c>
      <c r="B160" t="s">
        <v>291</v>
      </c>
      <c r="C160" t="str">
        <f>"30459840004793906"</f>
        <v>30459840004793906</v>
      </c>
      <c r="D160" t="s">
        <v>292</v>
      </c>
    </row>
    <row r="161" spans="1:4">
      <c r="A161" t="s">
        <v>274</v>
      </c>
      <c r="B161" t="s">
        <v>293</v>
      </c>
      <c r="C161" t="str">
        <f>"30433820504047506"</f>
        <v>30433820504047506</v>
      </c>
      <c r="D161" t="s">
        <v>294</v>
      </c>
    </row>
    <row r="162" spans="1:4">
      <c r="A162" t="s">
        <v>274</v>
      </c>
      <c r="B162" t="s">
        <v>295</v>
      </c>
      <c r="C162" t="str">
        <f>"30433824007049506"</f>
        <v>30433824007049506</v>
      </c>
      <c r="D162" t="s">
        <v>296</v>
      </c>
    </row>
    <row r="163" spans="1:4">
      <c r="A163" t="s">
        <v>274</v>
      </c>
      <c r="B163" t="s">
        <v>297</v>
      </c>
      <c r="C163" t="str">
        <f>"30433826303024306"</f>
        <v>30433826303024306</v>
      </c>
      <c r="D163" t="s">
        <v>298</v>
      </c>
    </row>
    <row r="164" spans="1:4">
      <c r="A164" t="s">
        <v>274</v>
      </c>
      <c r="B164" t="s">
        <v>299</v>
      </c>
      <c r="C164" t="str">
        <f>"30407898007216806"</f>
        <v>30407898007216806</v>
      </c>
      <c r="D164" t="s">
        <v>300</v>
      </c>
    </row>
    <row r="165" spans="1:4">
      <c r="A165" t="s">
        <v>274</v>
      </c>
      <c r="B165" t="s">
        <v>301</v>
      </c>
      <c r="C165" t="str">
        <f>"30407898307217006"</f>
        <v>30407898307217006</v>
      </c>
      <c r="D165" t="s">
        <v>302</v>
      </c>
    </row>
    <row r="166" spans="1:4">
      <c r="A166" t="s">
        <v>274</v>
      </c>
      <c r="B166" t="s">
        <v>303</v>
      </c>
      <c r="C166" t="str">
        <f>"30407898503126206"</f>
        <v>30407898503126206</v>
      </c>
      <c r="D166" t="s">
        <v>304</v>
      </c>
    </row>
    <row r="167" spans="1:4">
      <c r="A167" t="s">
        <v>274</v>
      </c>
      <c r="B167" t="s">
        <v>305</v>
      </c>
      <c r="C167" t="str">
        <f>"30407898607217106"</f>
        <v>30407898607217106</v>
      </c>
      <c r="D167" t="s">
        <v>306</v>
      </c>
    </row>
    <row r="168" spans="1:4">
      <c r="A168" t="s">
        <v>274</v>
      </c>
      <c r="B168" t="s">
        <v>307</v>
      </c>
      <c r="C168" t="str">
        <f>"30243613507786906"</f>
        <v>30243613507786906</v>
      </c>
      <c r="D168" t="s">
        <v>308</v>
      </c>
    </row>
    <row r="169" spans="1:4">
      <c r="A169" t="s">
        <v>274</v>
      </c>
      <c r="B169" t="s">
        <v>309</v>
      </c>
      <c r="C169" t="str">
        <f>"30235290303828206"</f>
        <v>30235290303828206</v>
      </c>
      <c r="D169" t="s">
        <v>310</v>
      </c>
    </row>
    <row r="170" spans="1:4">
      <c r="A170" t="s">
        <v>274</v>
      </c>
      <c r="B170" t="s">
        <v>311</v>
      </c>
      <c r="C170" t="str">
        <f>"30235202303783706"</f>
        <v>30235202303783706</v>
      </c>
      <c r="D170" t="s">
        <v>312</v>
      </c>
    </row>
    <row r="171" spans="1:4">
      <c r="A171" t="s">
        <v>274</v>
      </c>
      <c r="B171" t="s">
        <v>313</v>
      </c>
      <c r="C171" t="str">
        <f>"30235200503781706"</f>
        <v>30235200503781706</v>
      </c>
      <c r="D171" t="s">
        <v>314</v>
      </c>
    </row>
    <row r="172" spans="1:4">
      <c r="A172" t="s">
        <v>274</v>
      </c>
      <c r="B172" t="s">
        <v>315</v>
      </c>
      <c r="C172" t="str">
        <f>"30235191104774606"</f>
        <v>30235191104774606</v>
      </c>
      <c r="D172" t="s">
        <v>316</v>
      </c>
    </row>
    <row r="173" spans="1:4">
      <c r="A173" t="s">
        <v>274</v>
      </c>
      <c r="B173" t="s">
        <v>317</v>
      </c>
      <c r="C173" t="str">
        <f>"30235186604772406"</f>
        <v>30235186604772406</v>
      </c>
      <c r="D173" t="s">
        <v>318</v>
      </c>
    </row>
    <row r="174" spans="1:4">
      <c r="A174" t="s">
        <v>274</v>
      </c>
      <c r="B174" t="s">
        <v>319</v>
      </c>
      <c r="C174" t="str">
        <f>"30135072604298507"</f>
        <v>30135072604298507</v>
      </c>
      <c r="D174" t="s">
        <v>320</v>
      </c>
    </row>
    <row r="175" spans="1:4">
      <c r="A175" t="s">
        <v>274</v>
      </c>
      <c r="B175" t="s">
        <v>321</v>
      </c>
      <c r="C175" t="str">
        <f>"30226741707010506"</f>
        <v>30226741707010506</v>
      </c>
      <c r="D175" t="s">
        <v>322</v>
      </c>
    </row>
    <row r="176" spans="1:4">
      <c r="A176" t="s">
        <v>274</v>
      </c>
      <c r="B176" t="s">
        <v>323</v>
      </c>
      <c r="C176" t="str">
        <f>"30226668004853206"</f>
        <v>30226668004853206</v>
      </c>
      <c r="D176" t="s">
        <v>324</v>
      </c>
    </row>
    <row r="177" spans="1:4">
      <c r="A177" t="s">
        <v>274</v>
      </c>
      <c r="B177" t="s">
        <v>325</v>
      </c>
      <c r="C177" t="str">
        <f>"30226662104852706"</f>
        <v>30226662104852706</v>
      </c>
      <c r="D177" t="s">
        <v>326</v>
      </c>
    </row>
    <row r="178" spans="1:4">
      <c r="A178" t="s">
        <v>274</v>
      </c>
      <c r="B178" t="s">
        <v>327</v>
      </c>
      <c r="C178" t="str">
        <f>"30226661007995406"</f>
        <v>30226661007995406</v>
      </c>
      <c r="D178" t="s">
        <v>328</v>
      </c>
    </row>
    <row r="179" spans="1:4">
      <c r="A179" t="s">
        <v>274</v>
      </c>
      <c r="B179" t="s">
        <v>329</v>
      </c>
      <c r="C179" t="str">
        <f>"30191934904938706"</f>
        <v>30191934904938706</v>
      </c>
      <c r="D179" t="s">
        <v>330</v>
      </c>
    </row>
    <row r="180" spans="1:4">
      <c r="A180" t="s">
        <v>274</v>
      </c>
      <c r="B180" t="s">
        <v>331</v>
      </c>
      <c r="C180" t="str">
        <f>"30191934304938606"</f>
        <v>30191934304938606</v>
      </c>
      <c r="D180" t="s">
        <v>332</v>
      </c>
    </row>
    <row r="181" spans="1:4">
      <c r="A181" t="s">
        <v>274</v>
      </c>
      <c r="B181" t="s">
        <v>333</v>
      </c>
      <c r="C181" t="str">
        <f>"30191934104938506"</f>
        <v>30191934104938506</v>
      </c>
      <c r="D181" t="s">
        <v>334</v>
      </c>
    </row>
    <row r="182" spans="1:4">
      <c r="A182" t="s">
        <v>274</v>
      </c>
      <c r="B182" t="s">
        <v>335</v>
      </c>
      <c r="C182" t="str">
        <f>"30191768804900406"</f>
        <v>30191768804900406</v>
      </c>
      <c r="D182" t="s">
        <v>336</v>
      </c>
    </row>
    <row r="183" spans="1:4">
      <c r="A183" t="s">
        <v>274</v>
      </c>
      <c r="B183" t="s">
        <v>337</v>
      </c>
      <c r="C183" t="str">
        <f>"30183433303071206"</f>
        <v>30183433303071206</v>
      </c>
      <c r="D183" t="s">
        <v>338</v>
      </c>
    </row>
    <row r="184" spans="1:4">
      <c r="A184" t="s">
        <v>274</v>
      </c>
      <c r="B184" t="s">
        <v>339</v>
      </c>
      <c r="C184" t="str">
        <f>"30183423004069306"</f>
        <v>30183423004069306</v>
      </c>
      <c r="D184" t="s">
        <v>340</v>
      </c>
    </row>
    <row r="185" spans="1:4">
      <c r="A185" t="s">
        <v>274</v>
      </c>
      <c r="B185" t="s">
        <v>341</v>
      </c>
      <c r="C185" t="str">
        <f>"30183421407221306"</f>
        <v>30183421407221306</v>
      </c>
      <c r="D185" t="s">
        <v>342</v>
      </c>
    </row>
    <row r="186" spans="1:4">
      <c r="A186" t="s">
        <v>274</v>
      </c>
      <c r="B186" t="s">
        <v>343</v>
      </c>
      <c r="C186" t="str">
        <f>"30160124103421706"</f>
        <v>30160124103421706</v>
      </c>
      <c r="D186" t="s">
        <v>344</v>
      </c>
    </row>
    <row r="187" spans="1:4">
      <c r="A187" t="s">
        <v>274</v>
      </c>
      <c r="B187" t="s">
        <v>345</v>
      </c>
      <c r="C187" t="str">
        <f>"30160125804939906"</f>
        <v>30160125804939906</v>
      </c>
      <c r="D187" t="s">
        <v>346</v>
      </c>
    </row>
    <row r="188" spans="1:4">
      <c r="A188" t="s">
        <v>274</v>
      </c>
      <c r="B188" t="s">
        <v>347</v>
      </c>
      <c r="C188" t="str">
        <f>"30157331307367906"</f>
        <v>30157331307367906</v>
      </c>
      <c r="D188" t="s">
        <v>348</v>
      </c>
    </row>
    <row r="189" spans="1:4">
      <c r="A189" t="s">
        <v>274</v>
      </c>
      <c r="B189" t="s">
        <v>349</v>
      </c>
      <c r="C189" t="str">
        <f>"30157329507367206"</f>
        <v>30157329507367206</v>
      </c>
      <c r="D189" t="s">
        <v>350</v>
      </c>
    </row>
    <row r="190" spans="1:4">
      <c r="A190" t="s">
        <v>274</v>
      </c>
      <c r="B190" t="s">
        <v>351</v>
      </c>
      <c r="C190" t="str">
        <f>"30157328007365906"</f>
        <v>30157328007365906</v>
      </c>
      <c r="D190" t="s">
        <v>352</v>
      </c>
    </row>
    <row r="191" spans="1:4">
      <c r="A191" t="s">
        <v>274</v>
      </c>
      <c r="B191" t="s">
        <v>353</v>
      </c>
      <c r="C191" t="str">
        <f>"30157325007363506"</f>
        <v>30157325007363506</v>
      </c>
      <c r="D191" t="s">
        <v>354</v>
      </c>
    </row>
    <row r="192" spans="1:4">
      <c r="A192" t="s">
        <v>274</v>
      </c>
      <c r="B192" t="s">
        <v>355</v>
      </c>
      <c r="C192" t="str">
        <f>"30157323103329206"</f>
        <v>30157323103329206</v>
      </c>
      <c r="D192" t="s">
        <v>356</v>
      </c>
    </row>
    <row r="193" spans="1:4">
      <c r="A193" t="s">
        <v>274</v>
      </c>
      <c r="B193" t="s">
        <v>357</v>
      </c>
      <c r="C193" t="str">
        <f>"30157314507356406"</f>
        <v>30157314507356406</v>
      </c>
      <c r="D193" t="s">
        <v>358</v>
      </c>
    </row>
    <row r="194" spans="1:4">
      <c r="A194" t="s">
        <v>274</v>
      </c>
      <c r="B194" t="s">
        <v>359</v>
      </c>
      <c r="C194" t="str">
        <f>"30157301107348106"</f>
        <v>30157301107348106</v>
      </c>
      <c r="D194" t="s">
        <v>360</v>
      </c>
    </row>
    <row r="195" spans="1:4">
      <c r="A195" t="s">
        <v>274</v>
      </c>
      <c r="B195" t="s">
        <v>361</v>
      </c>
      <c r="C195" t="str">
        <f>"30131336203603606"</f>
        <v>30131336203603606</v>
      </c>
      <c r="D195" t="s">
        <v>362</v>
      </c>
    </row>
    <row r="196" spans="1:4">
      <c r="A196" t="s">
        <v>274</v>
      </c>
      <c r="B196" t="s">
        <v>363</v>
      </c>
      <c r="C196" t="str">
        <f>"30131332204062306"</f>
        <v>30131332204062306</v>
      </c>
      <c r="D196" t="s">
        <v>364</v>
      </c>
    </row>
    <row r="197" spans="1:4">
      <c r="A197" t="s">
        <v>274</v>
      </c>
      <c r="B197" t="s">
        <v>365</v>
      </c>
      <c r="C197" t="str">
        <f>"30131272104050806"</f>
        <v>30131272104050806</v>
      </c>
      <c r="D197" t="s">
        <v>366</v>
      </c>
    </row>
    <row r="198" spans="1:4">
      <c r="A198" t="s">
        <v>274</v>
      </c>
      <c r="B198" t="s">
        <v>367</v>
      </c>
      <c r="C198" t="str">
        <f>"29822978603481306"</f>
        <v>29822978603481306</v>
      </c>
      <c r="D198" t="s">
        <v>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2026-05-12T22:49:24+08:00</dcterms:created>
  <dcterms:modified xsi:type="dcterms:W3CDTF">2026-05-12T22:49:24+08:00</dcterms:modified>
  <dc:title>Untitled Spreadsheet</dc:title>
  <dc:description/>
  <dc:subject/>
  <cp:keywords/>
  <cp:category/>
</cp:coreProperties>
</file>